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08a Outputs Greening Business Tools\"/>
    </mc:Choice>
  </mc:AlternateContent>
  <xr:revisionPtr revIDLastSave="0" documentId="13_ncr:1_{2FD6BDF6-7261-4B61-A784-3156B0FE11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ver" sheetId="15" r:id="rId1"/>
    <sheet name="Self-assessment " sheetId="1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6" l="1"/>
  <c r="M23" i="16"/>
  <c r="O23" i="16" s="1"/>
  <c r="N23" i="16"/>
  <c r="L24" i="16"/>
  <c r="M24" i="16"/>
  <c r="O24" i="16" s="1"/>
  <c r="Q24" i="16" s="1"/>
  <c r="D85" i="16" s="1"/>
  <c r="N24" i="16"/>
  <c r="L25" i="16"/>
  <c r="M25" i="16"/>
  <c r="O25" i="16" s="1"/>
  <c r="Q25" i="16" s="1"/>
  <c r="D86" i="16" s="1"/>
  <c r="N25" i="16"/>
  <c r="L26" i="16"/>
  <c r="M26" i="16"/>
  <c r="O26" i="16" s="1"/>
  <c r="Q26" i="16" s="1"/>
  <c r="D87" i="16" s="1"/>
  <c r="N26" i="16"/>
  <c r="L27" i="16"/>
  <c r="M27" i="16"/>
  <c r="O27" i="16" s="1"/>
  <c r="Q27" i="16" s="1"/>
  <c r="D88" i="16" s="1"/>
  <c r="N27" i="16"/>
  <c r="L29" i="16"/>
  <c r="M29" i="16"/>
  <c r="O29" i="16" s="1"/>
  <c r="Q29" i="16" s="1"/>
  <c r="D90" i="16" s="1"/>
  <c r="N29" i="16"/>
  <c r="L30" i="16"/>
  <c r="M30" i="16"/>
  <c r="O30" i="16" s="1"/>
  <c r="Q30" i="16" s="1"/>
  <c r="D91" i="16" s="1"/>
  <c r="N30" i="16"/>
  <c r="L31" i="16"/>
  <c r="M31" i="16"/>
  <c r="O31" i="16" s="1"/>
  <c r="Q31" i="16" s="1"/>
  <c r="D92" i="16" s="1"/>
  <c r="N31" i="16"/>
  <c r="L32" i="16"/>
  <c r="M32" i="16"/>
  <c r="O32" i="16" s="1"/>
  <c r="Q32" i="16" s="1"/>
  <c r="D93" i="16" s="1"/>
  <c r="N32" i="16"/>
  <c r="L33" i="16"/>
  <c r="M33" i="16"/>
  <c r="N33" i="16"/>
  <c r="L34" i="16"/>
  <c r="M34" i="16"/>
  <c r="N34" i="16"/>
  <c r="L36" i="16"/>
  <c r="M36" i="16"/>
  <c r="O36" i="16" s="1"/>
  <c r="Q36" i="16" s="1"/>
  <c r="D96" i="16" s="1"/>
  <c r="N36" i="16"/>
  <c r="L37" i="16"/>
  <c r="M37" i="16"/>
  <c r="O37" i="16" s="1"/>
  <c r="Q37" i="16" s="1"/>
  <c r="D97" i="16" s="1"/>
  <c r="N37" i="16"/>
  <c r="L38" i="16"/>
  <c r="M38" i="16"/>
  <c r="O38" i="16" s="1"/>
  <c r="Q38" i="16" s="1"/>
  <c r="D98" i="16" s="1"/>
  <c r="N38" i="16"/>
  <c r="L39" i="16"/>
  <c r="M39" i="16"/>
  <c r="O39" i="16" s="1"/>
  <c r="Q39" i="16" s="1"/>
  <c r="D99" i="16" s="1"/>
  <c r="N39" i="16"/>
  <c r="L40" i="16"/>
  <c r="M40" i="16"/>
  <c r="O40" i="16" s="1"/>
  <c r="Q40" i="16" s="1"/>
  <c r="D100" i="16" s="1"/>
  <c r="N40" i="16"/>
  <c r="L12" i="16"/>
  <c r="M12" i="16"/>
  <c r="N12" i="16"/>
  <c r="L13" i="16"/>
  <c r="M13" i="16"/>
  <c r="N13" i="16"/>
  <c r="L14" i="16"/>
  <c r="M14" i="16"/>
  <c r="N14" i="16"/>
  <c r="L15" i="16"/>
  <c r="M15" i="16"/>
  <c r="N15" i="16"/>
  <c r="L16" i="16"/>
  <c r="M16" i="16"/>
  <c r="N16" i="16"/>
  <c r="L17" i="16"/>
  <c r="M17" i="16"/>
  <c r="N17" i="16"/>
  <c r="L18" i="16"/>
  <c r="M18" i="16"/>
  <c r="N18" i="16"/>
  <c r="L19" i="16"/>
  <c r="M19" i="16"/>
  <c r="O14" i="16" s="1"/>
  <c r="Q14" i="16" s="1"/>
  <c r="D81" i="16" s="1"/>
  <c r="N19" i="16"/>
  <c r="L20" i="16"/>
  <c r="M20" i="16"/>
  <c r="N20" i="16"/>
  <c r="L21" i="16"/>
  <c r="M21" i="16"/>
  <c r="N21" i="16"/>
  <c r="N11" i="16"/>
  <c r="M11" i="16"/>
  <c r="L11" i="16"/>
  <c r="Q23" i="16" l="1"/>
  <c r="D84" i="16" s="1"/>
  <c r="O13" i="16"/>
  <c r="Q13" i="16" s="1"/>
  <c r="D80" i="16" s="1"/>
  <c r="O12" i="16"/>
  <c r="Q12" i="16" s="1"/>
  <c r="D79" i="16" s="1"/>
  <c r="O15" i="16"/>
  <c r="Q15" i="16" s="1"/>
  <c r="D82" i="16" s="1"/>
  <c r="O11" i="16"/>
  <c r="Q11" i="16" s="1"/>
  <c r="D78" i="16" s="1"/>
  <c r="O33" i="16"/>
  <c r="Q33" i="16" s="1"/>
  <c r="D94" i="16" s="1"/>
  <c r="N5" i="16"/>
  <c r="N6" i="16"/>
  <c r="N7" i="16"/>
  <c r="N8" i="16"/>
  <c r="N9" i="16"/>
  <c r="L5" i="16"/>
  <c r="L9" i="16"/>
  <c r="L8" i="16"/>
  <c r="L7" i="16"/>
  <c r="L6" i="16"/>
  <c r="M6" i="16"/>
  <c r="O6" i="16" s="1"/>
  <c r="Q6" i="16" s="1"/>
  <c r="D73" i="16" s="1"/>
  <c r="M7" i="16"/>
  <c r="O7" i="16" s="1"/>
  <c r="Q7" i="16" s="1"/>
  <c r="D74" i="16" s="1"/>
  <c r="M8" i="16"/>
  <c r="O8" i="16" s="1"/>
  <c r="Q8" i="16" s="1"/>
  <c r="D75" i="16" s="1"/>
  <c r="M9" i="16"/>
  <c r="O9" i="16" s="1"/>
  <c r="Q9" i="16" s="1"/>
  <c r="D76" i="16" s="1"/>
  <c r="M5" i="16"/>
  <c r="O5" i="16" l="1"/>
  <c r="I36" i="16"/>
  <c r="J36" i="16"/>
  <c r="I37" i="16"/>
  <c r="J37" i="16"/>
  <c r="I38" i="16"/>
  <c r="J38" i="16"/>
  <c r="I39" i="16"/>
  <c r="J39" i="16"/>
  <c r="I40" i="16"/>
  <c r="J40" i="16"/>
  <c r="H40" i="16"/>
  <c r="H39" i="16"/>
  <c r="I29" i="16"/>
  <c r="J29" i="16"/>
  <c r="I30" i="16"/>
  <c r="J30" i="16"/>
  <c r="I31" i="16"/>
  <c r="J31" i="16"/>
  <c r="I32" i="16"/>
  <c r="J32" i="16"/>
  <c r="I33" i="16"/>
  <c r="J33" i="16"/>
  <c r="I34" i="16"/>
  <c r="J34" i="16"/>
  <c r="H31" i="16"/>
  <c r="H29" i="16"/>
  <c r="H33" i="16"/>
  <c r="H32" i="16"/>
  <c r="I23" i="16"/>
  <c r="J23" i="16"/>
  <c r="I24" i="16"/>
  <c r="J24" i="16"/>
  <c r="I25" i="16"/>
  <c r="J25" i="16"/>
  <c r="I26" i="16"/>
  <c r="J26" i="16"/>
  <c r="I27" i="16"/>
  <c r="J27" i="16"/>
  <c r="H24" i="16"/>
  <c r="K24" i="16" s="1"/>
  <c r="H23" i="16"/>
  <c r="I11" i="16"/>
  <c r="J11" i="16"/>
  <c r="I12" i="16"/>
  <c r="J12" i="16"/>
  <c r="I13" i="16"/>
  <c r="J13" i="16"/>
  <c r="I14" i="16"/>
  <c r="J14" i="16"/>
  <c r="I15" i="16"/>
  <c r="J15" i="16"/>
  <c r="I16" i="16"/>
  <c r="J16" i="16"/>
  <c r="I17" i="16"/>
  <c r="J17" i="16"/>
  <c r="I18" i="16"/>
  <c r="J18" i="16"/>
  <c r="I19" i="16"/>
  <c r="J19" i="16"/>
  <c r="I20" i="16"/>
  <c r="J20" i="16"/>
  <c r="I21" i="16"/>
  <c r="J21" i="16"/>
  <c r="H21" i="16"/>
  <c r="H19" i="16"/>
  <c r="H20" i="16"/>
  <c r="H13" i="16"/>
  <c r="H18" i="16"/>
  <c r="H17" i="16"/>
  <c r="H16" i="16"/>
  <c r="H15" i="16"/>
  <c r="H14" i="16"/>
  <c r="H12" i="16"/>
  <c r="H11" i="16"/>
  <c r="H38" i="16"/>
  <c r="H37" i="16"/>
  <c r="H36" i="16"/>
  <c r="H34" i="16"/>
  <c r="H30" i="16"/>
  <c r="H27" i="16"/>
  <c r="K27" i="16" s="1"/>
  <c r="H26" i="16"/>
  <c r="H25" i="16"/>
  <c r="I5" i="16"/>
  <c r="J5" i="16"/>
  <c r="I6" i="16"/>
  <c r="J6" i="16"/>
  <c r="I7" i="16"/>
  <c r="J7" i="16"/>
  <c r="I8" i="16"/>
  <c r="J8" i="16"/>
  <c r="I9" i="16"/>
  <c r="J9" i="16"/>
  <c r="H8" i="16"/>
  <c r="H7" i="16"/>
  <c r="H6" i="16"/>
  <c r="H5" i="16"/>
  <c r="H9" i="16"/>
  <c r="K25" i="16" l="1"/>
  <c r="K23" i="16"/>
  <c r="K26" i="16"/>
  <c r="K28" i="16"/>
  <c r="D45" i="16" s="1"/>
  <c r="Q5" i="16"/>
  <c r="D72" i="16" s="1"/>
  <c r="I22" i="16"/>
  <c r="J35" i="16"/>
  <c r="I35" i="16"/>
  <c r="J22" i="16"/>
  <c r="H41" i="16"/>
  <c r="H35" i="16"/>
  <c r="I41" i="16"/>
  <c r="J41" i="16"/>
  <c r="H22" i="16"/>
  <c r="H10" i="16"/>
  <c r="H28" i="16"/>
  <c r="I28" i="16"/>
  <c r="J28" i="16"/>
  <c r="J10" i="16"/>
  <c r="I10" i="16"/>
  <c r="D43" i="16" l="1"/>
  <c r="D47" i="16"/>
  <c r="D46" i="16"/>
  <c r="D44" i="16"/>
  <c r="B43" i="16" l="1"/>
  <c r="B46" i="16"/>
  <c r="B44" i="16"/>
  <c r="D48" i="16"/>
  <c r="B47" i="16"/>
  <c r="B45" i="16"/>
  <c r="C18" i="15"/>
</calcChain>
</file>

<file path=xl/sharedStrings.xml><?xml version="1.0" encoding="utf-8"?>
<sst xmlns="http://schemas.openxmlformats.org/spreadsheetml/2006/main" count="155" uniqueCount="127">
  <si>
    <t>№</t>
  </si>
  <si>
    <t>Датум:</t>
  </si>
  <si>
    <t>Место:</t>
  </si>
  <si>
    <t>ПРИВРЕДНИ СУБЈЕКТ</t>
  </si>
  <si>
    <t>Процес озелењавања</t>
  </si>
  <si>
    <t>Рециклажа и смањење отпада</t>
  </si>
  <si>
    <t>Очување енергије и воде</t>
  </si>
  <si>
    <t>Спречавање загађења</t>
  </si>
  <si>
    <t>Зелена дистрибуција (паковање и одрживи транспорт)</t>
  </si>
  <si>
    <t>Зелене набавке и зелени финансијски инструменти</t>
  </si>
  <si>
    <t>Ранг</t>
  </si>
  <si>
    <t xml:space="preserve">ПРОСЕЧНА ОЗЕЛЕЊЕНОСТ ПОСЛОВАЊА </t>
  </si>
  <si>
    <t>АЛАТ ЗА САМОПРОЦЕНУ СТЕПЕНА ОЗЕЛЕЊАВАЊЕ ПОСЛОВАЊА</t>
  </si>
  <si>
    <t>Инструкције:</t>
  </si>
  <si>
    <t>Одрицање одговорности:</t>
  </si>
  <si>
    <t>Финансирано средствима Европске уније. Изражена становишта представљају искључиво становишта аутора и не одражавају нужно ставове Европске уније или Фондације Темпус. Ни под којим условима се Европска унија ни давалац наменских бесповратних средстава не могу сматрати одговорнима за њихову садржину.</t>
  </si>
  <si>
    <t>ПРОЦЕНА ОЗЕЛЕЊАВАЊА ПОСЛОВАЊА</t>
  </si>
  <si>
    <t>ПРИЛАГОЂЕНЕ ПРЕПОРУКЕ</t>
  </si>
  <si>
    <t>ДА</t>
  </si>
  <si>
    <t>НЕ</t>
  </si>
  <si>
    <t>Н/П</t>
  </si>
  <si>
    <t>Да ли примењујете мере за смањење количине отпада?</t>
  </si>
  <si>
    <t>Да ли употребљавате поново отпад из производње и/или нуспроизводе унутар предузећа  (поновна употреба у процесу производње или  употреба за грејање или за друге корисне намене)</t>
  </si>
  <si>
    <t>Да  ли вршите раздвајање и /или сепарацију отпада?</t>
  </si>
  <si>
    <t>Да ли рециклирате отпад?</t>
  </si>
  <si>
    <t>Да ли вршите одлагање отпада на прописан и одговарајући начин?</t>
  </si>
  <si>
    <t>Процес</t>
  </si>
  <si>
    <t>Питање</t>
  </si>
  <si>
    <t>Да ли примењујете енергетски ефикасну расвету?</t>
  </si>
  <si>
    <t>Да си су ваши објекти енергетски ефикасни (термичка изолација)?</t>
  </si>
  <si>
    <t>Да ли примењујете ефикасне системе за хлађење и грејање (топлотне пумпе.. и сл)?</t>
  </si>
  <si>
    <t>Да ли користите соларне панеле за грејање воде?</t>
  </si>
  <si>
    <t>Да ли користите соларне панеле за производњу струје?</t>
  </si>
  <si>
    <t>Да ли за загревање објекта користите енергију из обновљивих извора (пелет, сечка, кошчице од воћа, отпад из производње, дрва,  слама, и сл.).</t>
  </si>
  <si>
    <t>Да ли се на производним уређајима, машинама и опреми налази било каква ознака за енергетску ефикасност?</t>
  </si>
  <si>
    <t>Да ли се на канцеларијској опреми, уређајима налази било каква ознака за енергетску ефикасност?</t>
  </si>
  <si>
    <t xml:space="preserve">Да ли водите рачуна о потрошњи електричне енергије?  </t>
  </si>
  <si>
    <t xml:space="preserve">Да ли употребљавате техничку воду (кишница, поновна употреба воде из производног процеса)?  </t>
  </si>
  <si>
    <t>Да ли пратите потрошњу воде?</t>
  </si>
  <si>
    <t>Да ли Ваша опрема емитује загађујуће материје?</t>
  </si>
  <si>
    <t>Да ли у производњи користите био-разградиве материјале?</t>
  </si>
  <si>
    <t>Да ли приликом употребе хемијских средстава водите рачуна да су они  еколошки прихватљиви?</t>
  </si>
  <si>
    <t xml:space="preserve">Да ли користите филтере приликом емисије гасова из производње? </t>
  </si>
  <si>
    <t>Да ли прописно одлажете течни отпад, уља, разређиваче и слична хемијска средства која користите у производњи?</t>
  </si>
  <si>
    <t>Да ли за  паковање производа користите материјал који се може рециклирати?</t>
  </si>
  <si>
    <t>Да ли већину сировина набављате на локалном тржишту, удаљеном до 150 км?</t>
  </si>
  <si>
    <t>Да ли већину производа пласирате на локалном тржишту, удаљеном до 150км?</t>
  </si>
  <si>
    <t>Да ли набављате материјала/сировине у контејнерима и/или палетама?</t>
  </si>
  <si>
    <t>Да ли је унутрашњи транспорт оптимизован? (да ли користе најоптималније руте).</t>
  </si>
  <si>
    <t xml:space="preserve">Да ли су транспортна средства којима дистрибуирате производе или набављате сировине имају еко моторе?  </t>
  </si>
  <si>
    <t>Да ли су материјала/сировина материјал које набављате еколошки прихватљиви (рециклирано, половно, органско, природно, био-разградиво…)?</t>
  </si>
  <si>
    <t xml:space="preserve">Да ли набављате рециклирану амбалажу?   </t>
  </si>
  <si>
    <t>Да ли набављате енергетски ефикасну опрему?</t>
  </si>
  <si>
    <t>Да ли сте упознати са зеленим јавним набавкама?</t>
  </si>
  <si>
    <t>Да ли користите зелене финансијске инструменте (субвенције, кредити …)?</t>
  </si>
  <si>
    <t>Степен</t>
  </si>
  <si>
    <t>Смањите количине отпада</t>
  </si>
  <si>
    <t>Размотрите поновну употребу отпада и нуспроизвода унутар предузећа (поновна употреба у процесу производње или  употреба за грејање или за друге корисне намене).</t>
  </si>
  <si>
    <t>Раздвајајте /сепарарирајте отпад.</t>
  </si>
  <si>
    <t>Рециклирајте.</t>
  </si>
  <si>
    <t>Одложите отпада на прописан и одговарајући начин.</t>
  </si>
  <si>
    <t>Побољшајте енергетску ефикасност објеката (примените енергетски ефикасну расвету, термички изолујте објекат, примените ефикасне системе за хлађење и грејање и слично).</t>
  </si>
  <si>
    <t xml:space="preserve">Користите енергију из обновљивих извора. </t>
  </si>
  <si>
    <t>Користите опрему које је енергетски ефикасна.</t>
  </si>
  <si>
    <t xml:space="preserve">Користите оптимално електричну енергију. </t>
  </si>
  <si>
    <t xml:space="preserve">Пратите редовно потрошњу воде и користите где год је могуће техничку воду.  </t>
  </si>
  <si>
    <t>Користите опрему са ниском емисијом загађујућих материја.</t>
  </si>
  <si>
    <t xml:space="preserve">Користите где год је могуће био-разградиве материјале.  </t>
  </si>
  <si>
    <t>Избегавајте употребу опасних хемикалија које могу да изазову загађење ваздуха, земљишта или воде</t>
  </si>
  <si>
    <t>Испитајте могућност прописаног одлагања течног отпада из производње и поновног коришћења уља, разређивача и сличних хемијска средства.</t>
  </si>
  <si>
    <t>Испитајте могућност коришћења пречишћивача за ваздух, воду или течности из производње.</t>
  </si>
  <si>
    <t>Употребљавајте амбалажу која се може рециклирати или поново употребити.</t>
  </si>
  <si>
    <t>Размотрите могућност пласмана производа на удаљености до 150 km.</t>
  </si>
  <si>
    <t>Размотрите могућност набавке сировина са удаљености до 150 km.</t>
  </si>
  <si>
    <t>Набављајте материјала/сировине у контејнерима и/или палетама.</t>
  </si>
  <si>
    <t>Користите транспортна средстава са смањеном емисијом штетних гасова или имају моторе са вишим категоријама „Еuro” или  „Stage” или „Tier” стандарда емисије издувних гасова.</t>
  </si>
  <si>
    <t>Набављајте еколошки прихватљиве материјале/сировине (рециклирано, половно, органско, природно, био-разградиво…)</t>
  </si>
  <si>
    <t>Набављате енергетски ефикасну опрему</t>
  </si>
  <si>
    <t>Пратите зелене јавне набавке.</t>
  </si>
  <si>
    <t>Набављајте рециклирану амбалажу  или амбалаже од рециклираног материјала.</t>
  </si>
  <si>
    <t>Користите зелене финансијске инструменте (субвенције, кредити …) за унапређење конкурентности</t>
  </si>
  <si>
    <t>Препорука</t>
  </si>
  <si>
    <t>Примена</t>
  </si>
  <si>
    <t>Раздвајање/сепарација отпада.</t>
  </si>
  <si>
    <t>Рециклажа.</t>
  </si>
  <si>
    <t>Употреба био-разградивих материјала у производњи</t>
  </si>
  <si>
    <t>Пречишћавање ваздуха и/или воде и/или поновна употреба течности из производње</t>
  </si>
  <si>
    <t>Употреба амбалаже која се може рециклирати или поново употребити</t>
  </si>
  <si>
    <t>Превоз већег обима сировина/производа</t>
  </si>
  <si>
    <t>Модул</t>
  </si>
  <si>
    <t>Тема</t>
  </si>
  <si>
    <t xml:space="preserve">Поновна употреба отпада унутар привредног субјекта </t>
  </si>
  <si>
    <t xml:space="preserve">Коришћење енергије из обновљивих извора </t>
  </si>
  <si>
    <t>Употреба опреме са малим емисијама загађујућих материја</t>
  </si>
  <si>
    <t>Употреба еколошки прихватљивих хемијских средстава у производњи или замена токсичног и опасног репроматеријала мање токсичним алтернативама</t>
  </si>
  <si>
    <t>Употреба безбедне процесне технологија која је лака за поправку, одржавање и коришћење</t>
  </si>
  <si>
    <t>Употреба транспортних средстава које мање загађују</t>
  </si>
  <si>
    <t>Набавка локално доступног репроматеријала, сировина и полупроизвода</t>
  </si>
  <si>
    <t xml:space="preserve">Набавка материјала/сировина у контејнерима и палетама </t>
  </si>
  <si>
    <t xml:space="preserve">Набавка рециклиране амбалаже или амбалаже од рециклираног материјала </t>
  </si>
  <si>
    <t xml:space="preserve">Коришћење зелених финансијских инструмента </t>
  </si>
  <si>
    <t>Одређивање хијерархије отпада унутар привредног субјекта
Одлагање отпада на одговарајући начин</t>
  </si>
  <si>
    <t xml:space="preserve">Процена енергетске ефикасности објеката
Побољшање енергетске ефикасности објеката </t>
  </si>
  <si>
    <t>Процена енергетске ефикасности опреме
Употреба енергетски ефикасне опреме</t>
  </si>
  <si>
    <t>Процена потрошње електричне енергије.
Употреба електричне енергије само онолико колико је потребно без расипање енергије</t>
  </si>
  <si>
    <t>Анализа пласмана производа
Зелена дистрибуција – пласман производа на удаљености до 150 km</t>
  </si>
  <si>
    <t>Оптимизација унутрашњег транспорта</t>
  </si>
  <si>
    <t>Анализа набавке сировина и репроматеријала
Набавка еколошки прихватљивог репроматеријала и сировина</t>
  </si>
  <si>
    <t xml:space="preserve">Одређивање врсте и количине отпада које генерише привредни субјект. Смањење количине отпада </t>
  </si>
  <si>
    <t xml:space="preserve">Процена потрошње воде. Употреба воде из обновљивих извора (кишница, поновна употреба воде из производног процеса) или само онолико колико је потребно </t>
  </si>
  <si>
    <t>Трајање</t>
  </si>
  <si>
    <t>2 сесије</t>
  </si>
  <si>
    <t>I</t>
  </si>
  <si>
    <t>Тродневна обука и менторска подршка</t>
  </si>
  <si>
    <t>II</t>
  </si>
  <si>
    <t>III</t>
  </si>
  <si>
    <t>Практични водич за озелењавање пословања.</t>
  </si>
  <si>
    <t>Е-брошура: Зелена Европа -примери добре праксе озелењавања пословања.</t>
  </si>
  <si>
    <t>Алат за самопроцену степена озелењавање пословања</t>
  </si>
  <si>
    <t>Алати: Евиденција отпада; Евиденција потрошње енергије и воде; Листа инвентара опреме</t>
  </si>
  <si>
    <t>1)</t>
  </si>
  <si>
    <t>2)</t>
  </si>
  <si>
    <t>3)</t>
  </si>
  <si>
    <t>4)</t>
  </si>
  <si>
    <t>5)</t>
  </si>
  <si>
    <t>РЕСУРСИ</t>
  </si>
  <si>
    <r>
      <t>Пред Вама је</t>
    </r>
    <r>
      <rPr>
        <b/>
        <sz val="11"/>
        <color theme="1"/>
        <rFont val="Calibri"/>
        <family val="2"/>
        <charset val="238"/>
        <scheme val="minor"/>
      </rPr>
      <t xml:space="preserve"> алат за самопроцену степена озелењавање пословања</t>
    </r>
    <r>
      <rPr>
        <sz val="11"/>
        <color theme="1"/>
        <rFont val="Calibri"/>
        <family val="2"/>
        <scheme val="minor"/>
      </rPr>
      <t>. Овај алат прати мере које се примењују у процесу озелењавања пословања. Све што је потребно је да у делу "ПРОЦЕНА ОЗЕЛЕЊАВАЊА ПОСЛОВАЊА" одговорите на постављена питања, тако што ћете обележити одговор са ДА или НЕ или Н/П (скраћеница није примењиво). По завршетку уноса одговора, аутоматски се креира извештај у коме се види степен озелењавања пословања Вашег привредног субјект као и препоруке на чему се треба радити за даље озелењавање пословања. Привредним субјектима на овом путу стоје на располагању ресурси пројекта који су наведени у III делу. Алат за самопроцену је намењен микро, малим и средњим предузећима као и предузетничким и занатским радњама из сектора прерађивачке индустрије. Међутим, његова примена је могућа и у другим привредним секторима као и код организација из јавног и цивилног сектора које су заинтересоване за зелену транзицију и озелењавање пословања. Алат за самопроцену степена озелењавање пословања је део тренинг материјала за изградњу капацитета МСП-а за озелењавање пословања и  он се може користити искључиво у едукативне сврхе.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</si>
</sst>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2"/>
      <color theme="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1"/>
      <color rgb="FF008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008000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medium">
        <color rgb="FF008000"/>
      </bottom>
      <diagonal/>
    </border>
    <border>
      <left/>
      <right/>
      <top style="thin">
        <color rgb="FF008000"/>
      </top>
      <bottom style="medium">
        <color rgb="FF008000"/>
      </bottom>
      <diagonal/>
    </border>
    <border>
      <left/>
      <right/>
      <top/>
      <bottom style="medium">
        <color rgb="FF008000"/>
      </bottom>
      <diagonal/>
    </border>
    <border>
      <left/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 style="thin">
        <color rgb="FF008000"/>
      </right>
      <top/>
      <bottom/>
      <diagonal/>
    </border>
    <border>
      <left style="thin">
        <color rgb="FF008000"/>
      </left>
      <right style="thin">
        <color rgb="FF008000"/>
      </right>
      <top/>
      <bottom style="thin">
        <color rgb="FF008000"/>
      </bottom>
      <diagonal/>
    </border>
    <border>
      <left/>
      <right/>
      <top style="thin">
        <color rgb="FF008000"/>
      </top>
      <bottom style="thin">
        <color rgb="FF008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5" fillId="4" borderId="1" xfId="0" applyFont="1" applyFill="1" applyBorder="1"/>
    <xf numFmtId="0" fontId="0" fillId="3" borderId="9" xfId="0" applyFill="1" applyBorder="1"/>
    <xf numFmtId="0" fontId="0" fillId="3" borderId="10" xfId="0" applyFill="1" applyBorder="1"/>
    <xf numFmtId="0" fontId="4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164" fontId="0" fillId="0" borderId="0" xfId="0" applyNumberFormat="1" applyAlignment="1">
      <alignment horizontal="left" vertical="center"/>
    </xf>
    <xf numFmtId="0" fontId="0" fillId="0" borderId="11" xfId="0" applyBorder="1"/>
    <xf numFmtId="49" fontId="10" fillId="0" borderId="0" xfId="0" applyNumberFormat="1" applyFont="1" applyAlignment="1">
      <alignment horizontal="left" vertical="center"/>
    </xf>
    <xf numFmtId="0" fontId="12" fillId="2" borderId="7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justify" vertical="center" wrapText="1"/>
    </xf>
    <xf numFmtId="0" fontId="0" fillId="0" borderId="0" xfId="0" applyAlignment="1">
      <alignment horizontal="justify"/>
    </xf>
    <xf numFmtId="10" fontId="0" fillId="7" borderId="7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2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6" fillId="2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0" fontId="0" fillId="0" borderId="0" xfId="0" applyNumberFormat="1"/>
    <xf numFmtId="0" fontId="13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0" fontId="11" fillId="0" borderId="0" xfId="0" applyNumberFormat="1" applyFont="1"/>
    <xf numFmtId="0" fontId="3" fillId="0" borderId="7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justify"/>
    </xf>
    <xf numFmtId="0" fontId="0" fillId="0" borderId="7" xfId="0" applyBorder="1" applyAlignment="1">
      <alignment horizontal="justify"/>
    </xf>
    <xf numFmtId="0" fontId="3" fillId="6" borderId="7" xfId="0" applyFont="1" applyFill="1" applyBorder="1" applyAlignment="1">
      <alignment horizontal="justify"/>
    </xf>
    <xf numFmtId="0" fontId="3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0" xfId="0" applyFill="1"/>
    <xf numFmtId="0" fontId="0" fillId="9" borderId="0" xfId="0" applyFill="1"/>
    <xf numFmtId="0" fontId="0" fillId="9" borderId="0" xfId="0" applyFill="1" applyAlignment="1">
      <alignment horizontal="center"/>
    </xf>
    <xf numFmtId="0" fontId="0" fillId="9" borderId="0" xfId="0" applyFill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0" fillId="10" borderId="0" xfId="0" applyFill="1"/>
    <xf numFmtId="0" fontId="0" fillId="10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justify"/>
    </xf>
    <xf numFmtId="0" fontId="0" fillId="5" borderId="0" xfId="0" applyFill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1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9" fillId="2" borderId="7" xfId="0" applyFont="1" applyFill="1" applyBorder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10" fontId="0" fillId="0" borderId="7" xfId="1" applyNumberFormat="1" applyFont="1" applyBorder="1" applyAlignment="1">
      <alignment horizontal="center" vertical="center"/>
    </xf>
    <xf numFmtId="10" fontId="3" fillId="0" borderId="0" xfId="1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3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rgbClr val="008000"/>
                </a:solidFill>
              </a:rPr>
              <a:t>Озелењеност пословања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49220213623739512"/>
          <c:y val="0.12847608453837595"/>
          <c:w val="0.49094156372046405"/>
          <c:h val="0.6527623285131629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'Self-assessment '!$C$43:$C$47</c:f>
              <c:strCache>
                <c:ptCount val="5"/>
                <c:pt idx="0">
                  <c:v>Рециклажа и смањење отпада</c:v>
                </c:pt>
                <c:pt idx="1">
                  <c:v>Очување енергије и воде</c:v>
                </c:pt>
                <c:pt idx="2">
                  <c:v>Спречавање загађења</c:v>
                </c:pt>
                <c:pt idx="3">
                  <c:v>Зелена дистрибуција (паковање и одрживи транспорт)</c:v>
                </c:pt>
                <c:pt idx="4">
                  <c:v>Зелене набавке и зелени финансијски инструменти</c:v>
                </c:pt>
              </c:strCache>
            </c:strRef>
          </c:cat>
          <c:val>
            <c:numRef>
              <c:f>'Self-assessment '!$D$43:$D$47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04-463A-9435-4110E08FB4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889862040"/>
        <c:axId val="889863480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'Self-assessment '!$C$43:$C$47</c15:sqref>
                        </c15:formulaRef>
                      </c:ext>
                    </c:extLst>
                    <c:strCache>
                      <c:ptCount val="5"/>
                      <c:pt idx="0">
                        <c:v>Рециклажа и смањење отпада</c:v>
                      </c:pt>
                      <c:pt idx="1">
                        <c:v>Очување енергије и воде</c:v>
                      </c:pt>
                      <c:pt idx="2">
                        <c:v>Спречавање загађења</c:v>
                      </c:pt>
                      <c:pt idx="3">
                        <c:v>Зелена дистрибуција (паковање и одрживи транспорт)</c:v>
                      </c:pt>
                      <c:pt idx="4">
                        <c:v>Зелене набавке и зелени финансијски инструменти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'Self-assessment '!$E$43:$E$47</c15:sqref>
                        </c15:formulaRef>
                      </c:ext>
                    </c:extLst>
                    <c:numCache>
                      <c:formatCode>0.00%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504-463A-9435-4110E08FB4A4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'Self-assessment '!$C$43:$C$47</c15:sqref>
                        </c15:formulaRef>
                      </c:ext>
                    </c:extLst>
                    <c:strCache>
                      <c:ptCount val="5"/>
                      <c:pt idx="0">
                        <c:v>Рециклажа и смањење отпада</c:v>
                      </c:pt>
                      <c:pt idx="1">
                        <c:v>Очување енергије и воде</c:v>
                      </c:pt>
                      <c:pt idx="2">
                        <c:v>Спречавање загађења</c:v>
                      </c:pt>
                      <c:pt idx="3">
                        <c:v>Зелена дистрибуција (паковање и одрживи транспорт)</c:v>
                      </c:pt>
                      <c:pt idx="4">
                        <c:v>Зелене набавке и зелени финансијски инструменти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'Self-assessment '!$F$43:$F$47</c15:sqref>
                        </c15:formulaRef>
                      </c:ext>
                    </c:extLst>
                    <c:numCache>
                      <c:formatCode>0.00%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504-463A-9435-4110E08FB4A4}"/>
                  </c:ext>
                </c:extLst>
              </c15:ser>
            </c15:filteredBarSeries>
          </c:ext>
        </c:extLst>
      </c:barChart>
      <c:catAx>
        <c:axId val="8898620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863480"/>
        <c:crosses val="autoZero"/>
        <c:auto val="1"/>
        <c:lblAlgn val="ctr"/>
        <c:lblOffset val="100"/>
        <c:noMultiLvlLbl val="0"/>
      </c:catAx>
      <c:valAx>
        <c:axId val="889863480"/>
        <c:scaling>
          <c:orientation val="minMax"/>
          <c:max val="1"/>
        </c:scaling>
        <c:delete val="1"/>
        <c:axPos val="t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88986204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3</xdr:col>
      <xdr:colOff>717752</xdr:colOff>
      <xdr:row>3</xdr:row>
      <xdr:rowOff>84328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709F46-16AA-4735-B6BE-9D29CFF0E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"/>
          <a:ext cx="5945072" cy="556768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</xdr:colOff>
      <xdr:row>42</xdr:row>
      <xdr:rowOff>121920</xdr:rowOff>
    </xdr:from>
    <xdr:to>
      <xdr:col>3</xdr:col>
      <xdr:colOff>662940</xdr:colOff>
      <xdr:row>45</xdr:row>
      <xdr:rowOff>160019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73D3A75-05A7-2D50-05AB-05F8499884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385" t="50153" r="1760"/>
        <a:stretch/>
      </xdr:blipFill>
      <xdr:spPr>
        <a:xfrm>
          <a:off x="22860" y="8351520"/>
          <a:ext cx="5867400" cy="5867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48</xdr:row>
      <xdr:rowOff>68580</xdr:rowOff>
    </xdr:from>
    <xdr:to>
      <xdr:col>5</xdr:col>
      <xdr:colOff>320040</xdr:colOff>
      <xdr:row>66</xdr:row>
      <xdr:rowOff>152400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A155930C-4625-FA14-CE80-69A58C82BC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1973580</xdr:colOff>
      <xdr:row>62</xdr:row>
      <xdr:rowOff>114300</xdr:rowOff>
    </xdr:from>
    <xdr:to>
      <xdr:col>5</xdr:col>
      <xdr:colOff>160020</xdr:colOff>
      <xdr:row>66</xdr:row>
      <xdr:rowOff>106680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1F8129F0-99C7-402B-89DD-CEE0EAA9DAC1}"/>
            </a:ext>
          </a:extLst>
        </xdr:cNvPr>
        <xdr:cNvGrpSpPr/>
      </xdr:nvGrpSpPr>
      <xdr:grpSpPr>
        <a:xfrm>
          <a:off x="3200400" y="16303752"/>
          <a:ext cx="2935224" cy="729996"/>
          <a:chOff x="2796540" y="14165580"/>
          <a:chExt cx="3048000" cy="723900"/>
        </a:xfrm>
      </xdr:grpSpPr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1902EEC7-DD6A-EDF1-424A-447E5E1BDC27}"/>
              </a:ext>
            </a:extLst>
          </xdr:cNvPr>
          <xdr:cNvSpPr txBox="1"/>
        </xdr:nvSpPr>
        <xdr:spPr>
          <a:xfrm>
            <a:off x="2796540" y="14173200"/>
            <a:ext cx="716280" cy="70866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9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0% - 25%</a:t>
            </a:r>
          </a:p>
          <a:p>
            <a:pPr algn="ctr"/>
            <a:r>
              <a:rPr lang="sr-Cyrl-RS" sz="9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Почетни ниво</a:t>
            </a:r>
            <a:endParaRPr lang="en-US" sz="900"/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DF2ADDD4-7FFE-3CF9-1114-F8CF3B4D5179}"/>
              </a:ext>
            </a:extLst>
          </xdr:cNvPr>
          <xdr:cNvSpPr txBox="1"/>
        </xdr:nvSpPr>
        <xdr:spPr>
          <a:xfrm>
            <a:off x="3498654" y="14180820"/>
            <a:ext cx="768546" cy="70866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sr-Cyrl-RS" sz="9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26% - 50%</a:t>
            </a:r>
          </a:p>
          <a:p>
            <a:pPr algn="ctr"/>
            <a:r>
              <a:rPr lang="sr-Cyrl-RS" sz="9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Средњи ниво</a:t>
            </a:r>
            <a:endParaRPr lang="en-US" sz="900"/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17194E47-3754-40B9-B400-98C18896305E}"/>
              </a:ext>
            </a:extLst>
          </xdr:cNvPr>
          <xdr:cNvSpPr txBox="1"/>
        </xdr:nvSpPr>
        <xdr:spPr>
          <a:xfrm>
            <a:off x="4297680" y="14173200"/>
            <a:ext cx="745624" cy="70866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sr-Cyrl-RS" sz="9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51% - 75%</a:t>
            </a:r>
          </a:p>
          <a:p>
            <a:pPr algn="ctr"/>
            <a:r>
              <a:rPr lang="sr-Cyrl-RS" sz="9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Напредни ниво </a:t>
            </a:r>
            <a:endParaRPr lang="en-US" sz="9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9058B717-F739-4FF7-DC79-713170F8298E}"/>
              </a:ext>
            </a:extLst>
          </xdr:cNvPr>
          <xdr:cNvSpPr txBox="1"/>
        </xdr:nvSpPr>
        <xdr:spPr>
          <a:xfrm>
            <a:off x="5036820" y="14165580"/>
            <a:ext cx="807720" cy="70866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9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76% - 100%</a:t>
            </a:r>
          </a:p>
          <a:p>
            <a:pPr algn="ctr"/>
            <a:r>
              <a:rPr lang="sr-Cyrl-RS" sz="9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Оптимални ниво </a:t>
            </a:r>
            <a:endParaRPr lang="en-US" sz="700" b="1"/>
          </a:p>
        </xdr:txBody>
      </xdr:sp>
    </xdr:grp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5:D48"/>
  <sheetViews>
    <sheetView tabSelected="1" workbookViewId="0">
      <selection activeCell="C50" sqref="C50"/>
    </sheetView>
  </sheetViews>
  <sheetFormatPr defaultRowHeight="14.4" x14ac:dyDescent="0.3"/>
  <cols>
    <col min="1" max="1" width="3" bestFit="1" customWidth="1"/>
    <col min="2" max="2" width="12.88671875" customWidth="1"/>
    <col min="3" max="3" width="60.33203125" customWidth="1"/>
    <col min="4" max="4" width="10.88671875" bestFit="1" customWidth="1"/>
  </cols>
  <sheetData>
    <row r="5" spans="1:4" ht="15" thickBot="1" x14ac:dyDescent="0.35">
      <c r="A5" s="7"/>
      <c r="B5" s="8"/>
      <c r="C5" s="8"/>
      <c r="D5" s="8"/>
    </row>
    <row r="7" spans="1:4" x14ac:dyDescent="0.3">
      <c r="A7" s="57" t="s">
        <v>12</v>
      </c>
      <c r="B7" s="58"/>
      <c r="C7" s="58"/>
      <c r="D7" s="58"/>
    </row>
    <row r="8" spans="1:4" x14ac:dyDescent="0.3">
      <c r="A8" s="59"/>
      <c r="B8" s="60"/>
      <c r="C8" s="60"/>
      <c r="D8" s="60"/>
    </row>
    <row r="9" spans="1:4" x14ac:dyDescent="0.3">
      <c r="A9" s="59"/>
      <c r="B9" s="60"/>
      <c r="C9" s="60"/>
      <c r="D9" s="60"/>
    </row>
    <row r="10" spans="1:4" x14ac:dyDescent="0.3">
      <c r="A10" s="59"/>
      <c r="B10" s="60"/>
      <c r="C10" s="60"/>
      <c r="D10" s="60"/>
    </row>
    <row r="11" spans="1:4" x14ac:dyDescent="0.3">
      <c r="A11" s="61"/>
      <c r="B11" s="62"/>
      <c r="C11" s="62"/>
      <c r="D11" s="62"/>
    </row>
    <row r="13" spans="1:4" x14ac:dyDescent="0.3">
      <c r="B13" s="63" t="s">
        <v>3</v>
      </c>
      <c r="C13" s="63"/>
      <c r="D13" s="63"/>
    </row>
    <row r="14" spans="1:4" ht="15" thickBot="1" x14ac:dyDescent="0.35">
      <c r="A14" s="13"/>
      <c r="B14" s="13"/>
      <c r="C14" s="13"/>
      <c r="D14" s="13"/>
    </row>
    <row r="15" spans="1:4" ht="28.2" customHeight="1" x14ac:dyDescent="0.3">
      <c r="A15" s="55"/>
      <c r="B15" s="55"/>
      <c r="C15" s="55"/>
      <c r="D15" s="55"/>
    </row>
    <row r="16" spans="1:4" ht="28.2" customHeight="1" thickBot="1" x14ac:dyDescent="0.35">
      <c r="A16" s="56"/>
      <c r="B16" s="56"/>
      <c r="C16" s="56"/>
      <c r="D16" s="56"/>
    </row>
    <row r="18" spans="2:4" x14ac:dyDescent="0.3">
      <c r="B18" s="3" t="s">
        <v>1</v>
      </c>
      <c r="C18" s="12">
        <f ca="1">TODAY()</f>
        <v>45621</v>
      </c>
    </row>
    <row r="19" spans="2:4" x14ac:dyDescent="0.3">
      <c r="B19" s="3"/>
    </row>
    <row r="20" spans="2:4" x14ac:dyDescent="0.3">
      <c r="B20" s="3" t="s">
        <v>2</v>
      </c>
      <c r="C20" s="14"/>
    </row>
    <row r="21" spans="2:4" x14ac:dyDescent="0.3">
      <c r="B21" s="3"/>
    </row>
    <row r="22" spans="2:4" x14ac:dyDescent="0.3">
      <c r="B22" s="1" t="s">
        <v>13</v>
      </c>
    </row>
    <row r="23" spans="2:4" x14ac:dyDescent="0.3">
      <c r="B23" s="54" t="s">
        <v>126</v>
      </c>
      <c r="C23" s="54"/>
      <c r="D23" s="54"/>
    </row>
    <row r="24" spans="2:4" x14ac:dyDescent="0.3">
      <c r="B24" s="54"/>
      <c r="C24" s="54"/>
      <c r="D24" s="54"/>
    </row>
    <row r="25" spans="2:4" x14ac:dyDescent="0.3">
      <c r="B25" s="54"/>
      <c r="C25" s="54"/>
      <c r="D25" s="54"/>
    </row>
    <row r="26" spans="2:4" x14ac:dyDescent="0.3">
      <c r="B26" s="54"/>
      <c r="C26" s="54"/>
      <c r="D26" s="54"/>
    </row>
    <row r="27" spans="2:4" x14ac:dyDescent="0.3">
      <c r="B27" s="54"/>
      <c r="C27" s="54"/>
      <c r="D27" s="54"/>
    </row>
    <row r="28" spans="2:4" x14ac:dyDescent="0.3">
      <c r="B28" s="54"/>
      <c r="C28" s="54"/>
      <c r="D28" s="54"/>
    </row>
    <row r="29" spans="2:4" x14ac:dyDescent="0.3">
      <c r="B29" s="54"/>
      <c r="C29" s="54"/>
      <c r="D29" s="54"/>
    </row>
    <row r="30" spans="2:4" x14ac:dyDescent="0.3">
      <c r="B30" s="54"/>
      <c r="C30" s="54"/>
      <c r="D30" s="54"/>
    </row>
    <row r="31" spans="2:4" x14ac:dyDescent="0.3">
      <c r="B31" s="54"/>
      <c r="C31" s="54"/>
      <c r="D31" s="54"/>
    </row>
    <row r="32" spans="2:4" x14ac:dyDescent="0.3">
      <c r="B32" s="54"/>
      <c r="C32" s="54"/>
      <c r="D32" s="54"/>
    </row>
    <row r="33" spans="1:4" x14ac:dyDescent="0.3">
      <c r="B33" s="54"/>
      <c r="C33" s="54"/>
      <c r="D33" s="54"/>
    </row>
    <row r="34" spans="1:4" x14ac:dyDescent="0.3">
      <c r="B34" s="54"/>
      <c r="C34" s="54"/>
      <c r="D34" s="54"/>
    </row>
    <row r="35" spans="1:4" x14ac:dyDescent="0.3">
      <c r="B35" s="54"/>
      <c r="C35" s="54"/>
      <c r="D35" s="54"/>
    </row>
    <row r="36" spans="1:4" x14ac:dyDescent="0.3">
      <c r="B36" s="54"/>
      <c r="C36" s="54"/>
      <c r="D36" s="54"/>
    </row>
    <row r="38" spans="1:4" x14ac:dyDescent="0.3">
      <c r="B38" s="1" t="s">
        <v>14</v>
      </c>
    </row>
    <row r="39" spans="1:4" x14ac:dyDescent="0.3">
      <c r="B39" s="54" t="s">
        <v>15</v>
      </c>
      <c r="C39" s="54"/>
      <c r="D39" s="54"/>
    </row>
    <row r="40" spans="1:4" x14ac:dyDescent="0.3">
      <c r="B40" s="54"/>
      <c r="C40" s="54"/>
      <c r="D40" s="54"/>
    </row>
    <row r="41" spans="1:4" x14ac:dyDescent="0.3">
      <c r="B41" s="54"/>
      <c r="C41" s="54"/>
      <c r="D41" s="54"/>
    </row>
    <row r="42" spans="1:4" x14ac:dyDescent="0.3">
      <c r="B42" s="54"/>
      <c r="C42" s="54"/>
      <c r="D42" s="54"/>
    </row>
    <row r="48" spans="1:4" ht="15" thickBot="1" x14ac:dyDescent="0.35">
      <c r="A48" s="7"/>
      <c r="B48" s="8"/>
      <c r="C48" s="8"/>
      <c r="D48" s="8"/>
    </row>
  </sheetData>
  <mergeCells count="5">
    <mergeCell ref="B39:D42"/>
    <mergeCell ref="A15:D16"/>
    <mergeCell ref="A7:D11"/>
    <mergeCell ref="B13:D13"/>
    <mergeCell ref="B23:D36"/>
  </mergeCells>
  <conditionalFormatting sqref="C20">
    <cfRule type="containsBlanks" dxfId="2" priority="1">
      <formula>LEN(TRIM(C20))=0</formula>
    </cfRule>
  </conditionalFormatting>
  <printOptions horizontalCentered="1"/>
  <pageMargins left="0.7" right="0.7" top="0.75" bottom="0.75" header="0.3" footer="0.3"/>
  <pageSetup paperSize="9" orientation="portrait" horizontalDpi="1200" verticalDpi="1200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306B1-CCB7-44E0-BC63-26832702D558}">
  <sheetPr codeName="Sheet1"/>
  <dimension ref="A1:Q134"/>
  <sheetViews>
    <sheetView topLeftCell="A131" workbookViewId="0">
      <selection activeCell="S94" sqref="S94"/>
    </sheetView>
  </sheetViews>
  <sheetFormatPr defaultRowHeight="14.4" x14ac:dyDescent="0.3"/>
  <cols>
    <col min="1" max="1" width="3" style="37" bestFit="1" customWidth="1"/>
    <col min="2" max="2" width="12.88671875" customWidth="1"/>
    <col min="3" max="3" width="57" style="17" customWidth="1"/>
    <col min="4" max="4" width="5.21875" style="28" customWidth="1"/>
    <col min="5" max="5" width="5.21875" style="29" customWidth="1"/>
    <col min="6" max="6" width="5.21875" style="2" customWidth="1"/>
    <col min="7" max="15" width="8.88671875" hidden="1" customWidth="1"/>
    <col min="16" max="16" width="2" hidden="1" customWidth="1"/>
    <col min="17" max="17" width="8.88671875" hidden="1" customWidth="1"/>
    <col min="18" max="27" width="8.88671875" customWidth="1"/>
  </cols>
  <sheetData>
    <row r="1" spans="1:17" ht="15" thickBot="1" x14ac:dyDescent="0.35">
      <c r="A1" s="4" t="s">
        <v>112</v>
      </c>
      <c r="B1" s="5" t="s">
        <v>16</v>
      </c>
      <c r="C1" s="32"/>
      <c r="D1" s="25"/>
      <c r="E1" s="26"/>
      <c r="F1" s="27"/>
    </row>
    <row r="3" spans="1:17" x14ac:dyDescent="0.3">
      <c r="A3" s="9" t="s">
        <v>0</v>
      </c>
      <c r="B3" s="9" t="s">
        <v>26</v>
      </c>
      <c r="C3" s="9" t="s">
        <v>27</v>
      </c>
      <c r="D3" s="22" t="s">
        <v>18</v>
      </c>
      <c r="E3" s="20" t="s">
        <v>19</v>
      </c>
      <c r="F3" s="9" t="s">
        <v>20</v>
      </c>
      <c r="H3" s="9" t="s">
        <v>18</v>
      </c>
      <c r="I3" s="9" t="s">
        <v>19</v>
      </c>
      <c r="J3" s="9" t="s">
        <v>20</v>
      </c>
      <c r="L3" s="9" t="s">
        <v>18</v>
      </c>
      <c r="M3" s="9" t="s">
        <v>19</v>
      </c>
      <c r="N3" s="9" t="s">
        <v>20</v>
      </c>
    </row>
    <row r="5" spans="1:17" ht="24" customHeight="1" x14ac:dyDescent="0.3">
      <c r="A5" s="11">
        <v>1</v>
      </c>
      <c r="B5" s="69" t="s">
        <v>5</v>
      </c>
      <c r="C5" s="10" t="s">
        <v>21</v>
      </c>
      <c r="D5" s="23" t="b">
        <v>0</v>
      </c>
      <c r="E5" s="21" t="b">
        <v>0</v>
      </c>
      <c r="F5" s="19" t="b">
        <v>0</v>
      </c>
      <c r="H5" s="18">
        <f>IF(D5,15%,0)</f>
        <v>0</v>
      </c>
      <c r="I5" s="18">
        <f t="shared" ref="I5:J5" si="0">IF(E5,15%,0)</f>
        <v>0</v>
      </c>
      <c r="J5" s="18">
        <f t="shared" si="0"/>
        <v>0</v>
      </c>
      <c r="L5" s="2">
        <f t="shared" ref="L5:N9" si="1">COUNTIF(D5,"=TRUE")</f>
        <v>0</v>
      </c>
      <c r="M5" s="2">
        <f t="shared" si="1"/>
        <v>0</v>
      </c>
      <c r="N5" s="2">
        <f t="shared" si="1"/>
        <v>0</v>
      </c>
      <c r="O5" s="41">
        <f>M5</f>
        <v>0</v>
      </c>
      <c r="P5" s="41"/>
      <c r="Q5" s="42" t="str">
        <f>IF(O5&gt;0,"X","-")</f>
        <v>-</v>
      </c>
    </row>
    <row r="6" spans="1:17" ht="55.2" x14ac:dyDescent="0.3">
      <c r="A6" s="11">
        <v>2</v>
      </c>
      <c r="B6" s="69"/>
      <c r="C6" s="10" t="s">
        <v>22</v>
      </c>
      <c r="D6" s="23" t="b">
        <v>0</v>
      </c>
      <c r="E6" s="21" t="b">
        <v>0</v>
      </c>
      <c r="F6" s="19" t="b">
        <v>0</v>
      </c>
      <c r="H6" s="18">
        <f>IF(D6,20%,0)</f>
        <v>0</v>
      </c>
      <c r="I6" s="18">
        <f t="shared" ref="I6:J7" si="2">IF(E6,20%,0)</f>
        <v>0</v>
      </c>
      <c r="J6" s="18">
        <f t="shared" si="2"/>
        <v>0</v>
      </c>
      <c r="L6" s="2">
        <f t="shared" si="1"/>
        <v>0</v>
      </c>
      <c r="M6" s="2">
        <f t="shared" si="1"/>
        <v>0</v>
      </c>
      <c r="N6" s="2">
        <f t="shared" si="1"/>
        <v>0</v>
      </c>
      <c r="O6" s="41">
        <f>M6</f>
        <v>0</v>
      </c>
      <c r="P6" s="41"/>
      <c r="Q6" s="42" t="str">
        <f>IF(O6&gt;0,"X","-")</f>
        <v>-</v>
      </c>
    </row>
    <row r="7" spans="1:17" ht="24" customHeight="1" x14ac:dyDescent="0.3">
      <c r="A7" s="11">
        <v>3</v>
      </c>
      <c r="B7" s="69"/>
      <c r="C7" s="10" t="s">
        <v>23</v>
      </c>
      <c r="D7" s="23" t="b">
        <v>0</v>
      </c>
      <c r="E7" s="21" t="b">
        <v>0</v>
      </c>
      <c r="F7" s="19" t="b">
        <v>0</v>
      </c>
      <c r="H7" s="18">
        <f>IF(D7,20%,0)</f>
        <v>0</v>
      </c>
      <c r="I7" s="18">
        <f t="shared" si="2"/>
        <v>0</v>
      </c>
      <c r="J7" s="18">
        <f t="shared" si="2"/>
        <v>0</v>
      </c>
      <c r="L7" s="2">
        <f t="shared" si="1"/>
        <v>0</v>
      </c>
      <c r="M7" s="2">
        <f t="shared" si="1"/>
        <v>0</v>
      </c>
      <c r="N7" s="2">
        <f t="shared" si="1"/>
        <v>0</v>
      </c>
      <c r="O7" s="41">
        <f>M7</f>
        <v>0</v>
      </c>
      <c r="P7" s="41"/>
      <c r="Q7" s="42" t="str">
        <f>IF(O7&gt;0,"X","-")</f>
        <v>-</v>
      </c>
    </row>
    <row r="8" spans="1:17" ht="24" customHeight="1" x14ac:dyDescent="0.3">
      <c r="A8" s="11">
        <v>4</v>
      </c>
      <c r="B8" s="69"/>
      <c r="C8" s="10" t="s">
        <v>24</v>
      </c>
      <c r="D8" s="23" t="b">
        <v>0</v>
      </c>
      <c r="E8" s="21" t="b">
        <v>0</v>
      </c>
      <c r="F8" s="19" t="b">
        <v>0</v>
      </c>
      <c r="H8" s="18">
        <f>IF(D8,25%,0)</f>
        <v>0</v>
      </c>
      <c r="I8" s="18">
        <f t="shared" ref="I8:J8" si="3">IF(E8,25%,0)</f>
        <v>0</v>
      </c>
      <c r="J8" s="18">
        <f t="shared" si="3"/>
        <v>0</v>
      </c>
      <c r="L8" s="2">
        <f t="shared" si="1"/>
        <v>0</v>
      </c>
      <c r="M8" s="2">
        <f t="shared" si="1"/>
        <v>0</v>
      </c>
      <c r="N8" s="2">
        <f t="shared" si="1"/>
        <v>0</v>
      </c>
      <c r="O8" s="41">
        <f>M8</f>
        <v>0</v>
      </c>
      <c r="P8" s="41"/>
      <c r="Q8" s="42" t="str">
        <f>IF(O8&gt;0,"X","-")</f>
        <v>-</v>
      </c>
    </row>
    <row r="9" spans="1:17" ht="24" customHeight="1" x14ac:dyDescent="0.3">
      <c r="A9" s="11">
        <v>5</v>
      </c>
      <c r="B9" s="69"/>
      <c r="C9" s="10" t="s">
        <v>25</v>
      </c>
      <c r="D9" s="23" t="b">
        <v>0</v>
      </c>
      <c r="E9" s="21" t="b">
        <v>0</v>
      </c>
      <c r="F9" s="19" t="b">
        <v>0</v>
      </c>
      <c r="H9" s="18">
        <f>IF(D9,20%,0)</f>
        <v>0</v>
      </c>
      <c r="I9" s="18">
        <f t="shared" ref="I9:J9" si="4">IF(E9,20%,0)</f>
        <v>0</v>
      </c>
      <c r="J9" s="18">
        <f t="shared" si="4"/>
        <v>0</v>
      </c>
      <c r="L9" s="2">
        <f t="shared" si="1"/>
        <v>0</v>
      </c>
      <c r="M9" s="2">
        <f t="shared" si="1"/>
        <v>0</v>
      </c>
      <c r="N9" s="2">
        <f t="shared" si="1"/>
        <v>0</v>
      </c>
      <c r="O9" s="41">
        <f>M9</f>
        <v>0</v>
      </c>
      <c r="P9" s="41"/>
      <c r="Q9" s="42" t="str">
        <f>IF(O9&gt;0,"X","-")</f>
        <v>-</v>
      </c>
    </row>
    <row r="10" spans="1:17" x14ac:dyDescent="0.3">
      <c r="H10" s="30">
        <f>SUM(H5:H9)</f>
        <v>0</v>
      </c>
      <c r="I10" s="30">
        <f t="shared" ref="I10:J10" si="5">SUM(I5:I9)</f>
        <v>0</v>
      </c>
      <c r="J10" s="30">
        <f t="shared" si="5"/>
        <v>0</v>
      </c>
      <c r="L10" s="38"/>
      <c r="M10" s="38"/>
      <c r="N10" s="38"/>
    </row>
    <row r="11" spans="1:17" ht="21" customHeight="1" x14ac:dyDescent="0.3">
      <c r="A11" s="11">
        <v>6</v>
      </c>
      <c r="B11" s="66" t="s">
        <v>6</v>
      </c>
      <c r="C11" s="10" t="s">
        <v>28</v>
      </c>
      <c r="D11" s="23" t="b">
        <v>0</v>
      </c>
      <c r="E11" s="21" t="b">
        <v>0</v>
      </c>
      <c r="F11" s="19" t="b">
        <v>0</v>
      </c>
      <c r="H11" s="18">
        <f t="shared" ref="H11:H18" si="6">IF(D11,10%,0)</f>
        <v>0</v>
      </c>
      <c r="I11" s="18">
        <f t="shared" ref="I11:J18" si="7">IF(E11,10%,0)</f>
        <v>0</v>
      </c>
      <c r="J11" s="18">
        <f t="shared" si="7"/>
        <v>0</v>
      </c>
      <c r="L11" s="2">
        <f>COUNTIF(D11,"=TRUE")</f>
        <v>0</v>
      </c>
      <c r="M11" s="2">
        <f>COUNTIF(E11,"=TRUE")</f>
        <v>0</v>
      </c>
      <c r="N11" s="2">
        <f>COUNTIF(F11,"=TRUE")</f>
        <v>0</v>
      </c>
      <c r="O11" s="40">
        <f>M11+M12+M13</f>
        <v>0</v>
      </c>
      <c r="P11" s="40"/>
      <c r="Q11" s="49" t="str">
        <f>IF(O11&gt;0,"X","-")</f>
        <v>-</v>
      </c>
    </row>
    <row r="12" spans="1:17" ht="21" customHeight="1" x14ac:dyDescent="0.3">
      <c r="A12" s="11">
        <v>7</v>
      </c>
      <c r="B12" s="67"/>
      <c r="C12" s="10" t="s">
        <v>29</v>
      </c>
      <c r="D12" s="23" t="b">
        <v>0</v>
      </c>
      <c r="E12" s="21" t="b">
        <v>0</v>
      </c>
      <c r="F12" s="19" t="b">
        <v>0</v>
      </c>
      <c r="H12" s="18">
        <f t="shared" si="6"/>
        <v>0</v>
      </c>
      <c r="I12" s="18">
        <f t="shared" si="7"/>
        <v>0</v>
      </c>
      <c r="J12" s="18">
        <f t="shared" si="7"/>
        <v>0</v>
      </c>
      <c r="L12" s="2">
        <f t="shared" ref="L12:L21" si="8">COUNTIF(D12,"=TRUE")</f>
        <v>0</v>
      </c>
      <c r="M12" s="2">
        <f t="shared" ref="M12:M21" si="9">COUNTIF(E12,"=TRUE")</f>
        <v>0</v>
      </c>
      <c r="N12" s="2">
        <f t="shared" ref="N12:N21" si="10">COUNTIF(F12,"=TRUE")</f>
        <v>0</v>
      </c>
      <c r="O12" s="47">
        <f>M14+M15+M16</f>
        <v>0</v>
      </c>
      <c r="P12" s="47"/>
      <c r="Q12" s="48" t="str">
        <f>IF(O12&gt;0,"X","-")</f>
        <v>-</v>
      </c>
    </row>
    <row r="13" spans="1:17" ht="27.6" x14ac:dyDescent="0.3">
      <c r="A13" s="11">
        <v>8</v>
      </c>
      <c r="B13" s="67"/>
      <c r="C13" s="10" t="s">
        <v>30</v>
      </c>
      <c r="D13" s="23" t="b">
        <v>0</v>
      </c>
      <c r="E13" s="21" t="b">
        <v>0</v>
      </c>
      <c r="F13" s="19" t="b">
        <v>0</v>
      </c>
      <c r="H13" s="18">
        <f t="shared" si="6"/>
        <v>0</v>
      </c>
      <c r="I13" s="18">
        <f t="shared" si="7"/>
        <v>0</v>
      </c>
      <c r="J13" s="18">
        <f t="shared" si="7"/>
        <v>0</v>
      </c>
      <c r="L13" s="2">
        <f t="shared" si="8"/>
        <v>0</v>
      </c>
      <c r="M13" s="2">
        <f t="shared" si="9"/>
        <v>0</v>
      </c>
      <c r="N13" s="2">
        <f t="shared" si="10"/>
        <v>0</v>
      </c>
      <c r="O13" s="47">
        <f>M17+M18</f>
        <v>0</v>
      </c>
      <c r="P13" s="47"/>
      <c r="Q13" s="48" t="str">
        <f>IF(O13&gt;0,"X","-")</f>
        <v>-</v>
      </c>
    </row>
    <row r="14" spans="1:17" ht="21" customHeight="1" x14ac:dyDescent="0.3">
      <c r="A14" s="11">
        <v>9</v>
      </c>
      <c r="B14" s="67"/>
      <c r="C14" s="10" t="s">
        <v>31</v>
      </c>
      <c r="D14" s="23" t="b">
        <v>0</v>
      </c>
      <c r="E14" s="21" t="b">
        <v>0</v>
      </c>
      <c r="F14" s="19" t="b">
        <v>0</v>
      </c>
      <c r="H14" s="18">
        <f t="shared" si="6"/>
        <v>0</v>
      </c>
      <c r="I14" s="18">
        <f t="shared" si="7"/>
        <v>0</v>
      </c>
      <c r="J14" s="18">
        <f t="shared" si="7"/>
        <v>0</v>
      </c>
      <c r="L14" s="2">
        <f t="shared" si="8"/>
        <v>0</v>
      </c>
      <c r="M14" s="39">
        <f t="shared" si="9"/>
        <v>0</v>
      </c>
      <c r="N14" s="2">
        <f t="shared" si="10"/>
        <v>0</v>
      </c>
      <c r="O14" s="47">
        <f>M19</f>
        <v>0</v>
      </c>
      <c r="P14" s="47"/>
      <c r="Q14" s="48" t="str">
        <f>IF(O14&gt;0,"X","-")</f>
        <v>-</v>
      </c>
    </row>
    <row r="15" spans="1:17" ht="21" customHeight="1" x14ac:dyDescent="0.3">
      <c r="A15" s="11">
        <v>10</v>
      </c>
      <c r="B15" s="67"/>
      <c r="C15" s="10" t="s">
        <v>32</v>
      </c>
      <c r="D15" s="23" t="b">
        <v>0</v>
      </c>
      <c r="E15" s="21" t="b">
        <v>0</v>
      </c>
      <c r="F15" s="19" t="b">
        <v>0</v>
      </c>
      <c r="H15" s="18">
        <f t="shared" si="6"/>
        <v>0</v>
      </c>
      <c r="I15" s="18">
        <f t="shared" si="7"/>
        <v>0</v>
      </c>
      <c r="J15" s="18">
        <f t="shared" si="7"/>
        <v>0</v>
      </c>
      <c r="L15" s="2">
        <f t="shared" si="8"/>
        <v>0</v>
      </c>
      <c r="M15" s="39">
        <f t="shared" si="9"/>
        <v>0</v>
      </c>
      <c r="N15" s="2">
        <f t="shared" si="10"/>
        <v>0</v>
      </c>
      <c r="O15" s="40">
        <f>M21+M20</f>
        <v>0</v>
      </c>
      <c r="P15" s="40"/>
      <c r="Q15" s="49" t="str">
        <f>IF(O15&gt;0,"X","-")</f>
        <v>-</v>
      </c>
    </row>
    <row r="16" spans="1:17" ht="41.4" x14ac:dyDescent="0.3">
      <c r="A16" s="11">
        <v>11</v>
      </c>
      <c r="B16" s="67"/>
      <c r="C16" s="10" t="s">
        <v>33</v>
      </c>
      <c r="D16" s="23" t="b">
        <v>0</v>
      </c>
      <c r="E16" s="21" t="b">
        <v>0</v>
      </c>
      <c r="F16" s="19" t="b">
        <v>0</v>
      </c>
      <c r="H16" s="18">
        <f t="shared" si="6"/>
        <v>0</v>
      </c>
      <c r="I16" s="18">
        <f t="shared" si="7"/>
        <v>0</v>
      </c>
      <c r="J16" s="18">
        <f t="shared" si="7"/>
        <v>0</v>
      </c>
      <c r="L16" s="2">
        <f t="shared" si="8"/>
        <v>0</v>
      </c>
      <c r="M16" s="39">
        <f t="shared" si="9"/>
        <v>0</v>
      </c>
      <c r="N16" s="2">
        <f t="shared" si="10"/>
        <v>0</v>
      </c>
    </row>
    <row r="17" spans="1:17" ht="27.6" x14ac:dyDescent="0.3">
      <c r="A17" s="11">
        <v>13</v>
      </c>
      <c r="B17" s="67"/>
      <c r="C17" s="10" t="s">
        <v>34</v>
      </c>
      <c r="D17" s="23" t="b">
        <v>0</v>
      </c>
      <c r="E17" s="21" t="b">
        <v>0</v>
      </c>
      <c r="F17" s="19" t="b">
        <v>0</v>
      </c>
      <c r="H17" s="18">
        <f t="shared" si="6"/>
        <v>0</v>
      </c>
      <c r="I17" s="18">
        <f t="shared" si="7"/>
        <v>0</v>
      </c>
      <c r="J17" s="18">
        <f t="shared" si="7"/>
        <v>0</v>
      </c>
      <c r="L17" s="2">
        <f t="shared" si="8"/>
        <v>0</v>
      </c>
      <c r="M17" s="50">
        <f t="shared" si="9"/>
        <v>0</v>
      </c>
      <c r="N17" s="2">
        <f t="shared" si="10"/>
        <v>0</v>
      </c>
    </row>
    <row r="18" spans="1:17" ht="27.6" x14ac:dyDescent="0.3">
      <c r="A18" s="11">
        <v>14</v>
      </c>
      <c r="B18" s="67"/>
      <c r="C18" s="10" t="s">
        <v>35</v>
      </c>
      <c r="D18" s="23" t="b">
        <v>0</v>
      </c>
      <c r="E18" s="21" t="b">
        <v>0</v>
      </c>
      <c r="F18" s="19" t="b">
        <v>0</v>
      </c>
      <c r="H18" s="18">
        <f t="shared" si="6"/>
        <v>0</v>
      </c>
      <c r="I18" s="18">
        <f t="shared" si="7"/>
        <v>0</v>
      </c>
      <c r="J18" s="18">
        <f t="shared" si="7"/>
        <v>0</v>
      </c>
      <c r="L18" s="2">
        <f t="shared" si="8"/>
        <v>0</v>
      </c>
      <c r="M18" s="50">
        <f t="shared" si="9"/>
        <v>0</v>
      </c>
      <c r="N18" s="2">
        <f t="shared" si="10"/>
        <v>0</v>
      </c>
    </row>
    <row r="19" spans="1:17" ht="21" customHeight="1" x14ac:dyDescent="0.3">
      <c r="A19" s="11">
        <v>15</v>
      </c>
      <c r="B19" s="67"/>
      <c r="C19" s="10" t="s">
        <v>36</v>
      </c>
      <c r="D19" s="23" t="b">
        <v>0</v>
      </c>
      <c r="E19" s="21" t="b">
        <v>0</v>
      </c>
      <c r="F19" s="19" t="b">
        <v>0</v>
      </c>
      <c r="H19" s="18">
        <f>IF(D19,5%,0)</f>
        <v>0</v>
      </c>
      <c r="I19" s="18">
        <f t="shared" ref="I19:J19" si="11">IF(E19,5%,0)</f>
        <v>0</v>
      </c>
      <c r="J19" s="18">
        <f t="shared" si="11"/>
        <v>0</v>
      </c>
      <c r="L19" s="2">
        <f t="shared" si="8"/>
        <v>0</v>
      </c>
      <c r="M19" s="2">
        <f t="shared" si="9"/>
        <v>0</v>
      </c>
      <c r="N19" s="2">
        <f t="shared" si="10"/>
        <v>0</v>
      </c>
    </row>
    <row r="20" spans="1:17" ht="27.6" x14ac:dyDescent="0.3">
      <c r="A20" s="11">
        <v>16</v>
      </c>
      <c r="B20" s="67"/>
      <c r="C20" s="10" t="s">
        <v>37</v>
      </c>
      <c r="D20" s="23" t="b">
        <v>0</v>
      </c>
      <c r="E20" s="21" t="b">
        <v>0</v>
      </c>
      <c r="F20" s="19" t="b">
        <v>0</v>
      </c>
      <c r="H20" s="18">
        <f>IF(D20,10%,0)</f>
        <v>0</v>
      </c>
      <c r="I20" s="18">
        <f t="shared" ref="I20:J20" si="12">IF(E20,10%,0)</f>
        <v>0</v>
      </c>
      <c r="J20" s="18">
        <f t="shared" si="12"/>
        <v>0</v>
      </c>
      <c r="L20" s="2">
        <f t="shared" si="8"/>
        <v>0</v>
      </c>
      <c r="M20" s="2">
        <f t="shared" si="9"/>
        <v>0</v>
      </c>
      <c r="N20" s="2">
        <f t="shared" si="10"/>
        <v>0</v>
      </c>
    </row>
    <row r="21" spans="1:17" ht="21" customHeight="1" x14ac:dyDescent="0.3">
      <c r="A21" s="11">
        <v>17</v>
      </c>
      <c r="B21" s="68"/>
      <c r="C21" s="10" t="s">
        <v>38</v>
      </c>
      <c r="D21" s="23" t="b">
        <v>0</v>
      </c>
      <c r="E21" s="21" t="b">
        <v>0</v>
      </c>
      <c r="F21" s="19" t="b">
        <v>0</v>
      </c>
      <c r="H21" s="18">
        <f>IF(D21,5%,0)</f>
        <v>0</v>
      </c>
      <c r="I21" s="18">
        <f t="shared" ref="I21:J21" si="13">IF(E21,5%,0)</f>
        <v>0</v>
      </c>
      <c r="J21" s="18">
        <f t="shared" si="13"/>
        <v>0</v>
      </c>
      <c r="L21" s="2">
        <f t="shared" si="8"/>
        <v>0</v>
      </c>
      <c r="M21" s="2">
        <f t="shared" si="9"/>
        <v>0</v>
      </c>
      <c r="N21" s="2">
        <f t="shared" si="10"/>
        <v>0</v>
      </c>
    </row>
    <row r="22" spans="1:17" x14ac:dyDescent="0.3">
      <c r="H22" s="30">
        <f>SUM(H11:H21)</f>
        <v>0</v>
      </c>
      <c r="I22" s="30">
        <f t="shared" ref="I22:J22" si="14">SUM(I11:I21)</f>
        <v>0</v>
      </c>
      <c r="J22" s="30">
        <f t="shared" si="14"/>
        <v>0</v>
      </c>
      <c r="L22" s="39"/>
      <c r="M22" s="39"/>
      <c r="N22" s="39"/>
      <c r="O22" s="40"/>
      <c r="P22" s="40"/>
      <c r="Q22" s="40"/>
    </row>
    <row r="23" spans="1:17" ht="26.4" customHeight="1" x14ac:dyDescent="0.3">
      <c r="A23" s="11">
        <v>18</v>
      </c>
      <c r="B23" s="69" t="s">
        <v>7</v>
      </c>
      <c r="C23" s="10" t="s">
        <v>39</v>
      </c>
      <c r="D23" s="23" t="b">
        <v>0</v>
      </c>
      <c r="E23" s="21" t="b">
        <v>0</v>
      </c>
      <c r="F23" s="19" t="b">
        <v>0</v>
      </c>
      <c r="H23" s="18">
        <f>IF(D23,20%,0)</f>
        <v>0</v>
      </c>
      <c r="I23" s="18">
        <f t="shared" ref="I23:J23" si="15">IF(E23,20%,0)</f>
        <v>0</v>
      </c>
      <c r="J23" s="18">
        <f t="shared" si="15"/>
        <v>0</v>
      </c>
      <c r="K23" s="30">
        <f>I23+J23</f>
        <v>0</v>
      </c>
      <c r="L23" s="2">
        <f t="shared" ref="L23:L40" si="16">COUNTIF(D23,"=TRUE")</f>
        <v>0</v>
      </c>
      <c r="M23" s="2">
        <f t="shared" ref="M23:M40" si="17">COUNTIF(E23,"=TRUE")</f>
        <v>0</v>
      </c>
      <c r="N23" s="2">
        <f t="shared" ref="N23:N40" si="18">COUNTIF(F23,"=TRUE")</f>
        <v>0</v>
      </c>
      <c r="O23" s="41">
        <f>M23</f>
        <v>0</v>
      </c>
      <c r="P23" s="41"/>
      <c r="Q23" s="42" t="str">
        <f>IF(O23&gt;0,"X","-")</f>
        <v>-</v>
      </c>
    </row>
    <row r="24" spans="1:17" ht="26.4" customHeight="1" x14ac:dyDescent="0.3">
      <c r="A24" s="11">
        <v>19</v>
      </c>
      <c r="B24" s="69"/>
      <c r="C24" s="10" t="s">
        <v>40</v>
      </c>
      <c r="D24" s="23" t="b">
        <v>0</v>
      </c>
      <c r="E24" s="21" t="b">
        <v>0</v>
      </c>
      <c r="F24" s="19" t="b">
        <v>0</v>
      </c>
      <c r="H24" s="18">
        <f>IF(D24,15%,0)</f>
        <v>0</v>
      </c>
      <c r="I24" s="18">
        <f t="shared" ref="I24:J24" si="19">IF(E24,15%,0)</f>
        <v>0</v>
      </c>
      <c r="J24" s="18">
        <f t="shared" si="19"/>
        <v>0</v>
      </c>
      <c r="K24" s="30">
        <f>H24</f>
        <v>0</v>
      </c>
      <c r="L24" s="2">
        <f t="shared" si="16"/>
        <v>0</v>
      </c>
      <c r="M24" s="2">
        <f t="shared" si="17"/>
        <v>0</v>
      </c>
      <c r="N24" s="2">
        <f t="shared" si="18"/>
        <v>0</v>
      </c>
      <c r="O24" s="41">
        <f>M24</f>
        <v>0</v>
      </c>
      <c r="P24" s="41"/>
      <c r="Q24" s="42" t="str">
        <f>IF(O24&gt;0,"X","-")</f>
        <v>-</v>
      </c>
    </row>
    <row r="25" spans="1:17" ht="26.4" customHeight="1" x14ac:dyDescent="0.3">
      <c r="A25" s="11">
        <v>20</v>
      </c>
      <c r="B25" s="69"/>
      <c r="C25" s="10" t="s">
        <v>41</v>
      </c>
      <c r="D25" s="23" t="b">
        <v>0</v>
      </c>
      <c r="E25" s="21" t="b">
        <v>0</v>
      </c>
      <c r="F25" s="19" t="b">
        <v>0</v>
      </c>
      <c r="H25" s="18">
        <f>IF(D25,20%,0)</f>
        <v>0</v>
      </c>
      <c r="I25" s="18">
        <f t="shared" ref="I25:J25" si="20">IF(E25,20%,0)</f>
        <v>0</v>
      </c>
      <c r="J25" s="18">
        <f t="shared" si="20"/>
        <v>0</v>
      </c>
      <c r="K25" s="30">
        <f>H25+J25</f>
        <v>0</v>
      </c>
      <c r="L25" s="2">
        <f t="shared" si="16"/>
        <v>0</v>
      </c>
      <c r="M25" s="2">
        <f t="shared" si="17"/>
        <v>0</v>
      </c>
      <c r="N25" s="2">
        <f t="shared" si="18"/>
        <v>0</v>
      </c>
      <c r="O25" s="41">
        <f>M25</f>
        <v>0</v>
      </c>
      <c r="P25" s="41"/>
      <c r="Q25" s="42" t="str">
        <f>IF(O25&gt;0,"X","-")</f>
        <v>-</v>
      </c>
    </row>
    <row r="26" spans="1:17" ht="26.4" customHeight="1" x14ac:dyDescent="0.3">
      <c r="A26" s="11">
        <v>21</v>
      </c>
      <c r="B26" s="69"/>
      <c r="C26" s="10" t="s">
        <v>42</v>
      </c>
      <c r="D26" s="23" t="b">
        <v>0</v>
      </c>
      <c r="E26" s="21" t="b">
        <v>0</v>
      </c>
      <c r="F26" s="19" t="b">
        <v>0</v>
      </c>
      <c r="H26" s="18">
        <f>IF(D26,25%,0)</f>
        <v>0</v>
      </c>
      <c r="I26" s="18">
        <f t="shared" ref="I26:J26" si="21">IF(E26,25%,0)</f>
        <v>0</v>
      </c>
      <c r="J26" s="18">
        <f t="shared" si="21"/>
        <v>0</v>
      </c>
      <c r="K26" s="30">
        <f>H26+J26</f>
        <v>0</v>
      </c>
      <c r="L26" s="2">
        <f t="shared" si="16"/>
        <v>0</v>
      </c>
      <c r="M26" s="2">
        <f t="shared" si="17"/>
        <v>0</v>
      </c>
      <c r="N26" s="2">
        <f t="shared" si="18"/>
        <v>0</v>
      </c>
      <c r="O26" s="41">
        <f>M26</f>
        <v>0</v>
      </c>
      <c r="P26" s="41"/>
      <c r="Q26" s="42" t="str">
        <f>IF(O26&gt;0,"X","-")</f>
        <v>-</v>
      </c>
    </row>
    <row r="27" spans="1:17" ht="26.4" customHeight="1" x14ac:dyDescent="0.3">
      <c r="A27" s="11">
        <v>22</v>
      </c>
      <c r="B27" s="69"/>
      <c r="C27" s="10" t="s">
        <v>43</v>
      </c>
      <c r="D27" s="23" t="b">
        <v>0</v>
      </c>
      <c r="E27" s="21" t="b">
        <v>0</v>
      </c>
      <c r="F27" s="19" t="b">
        <v>0</v>
      </c>
      <c r="H27" s="18">
        <f>IF(D27,20%,0)</f>
        <v>0</v>
      </c>
      <c r="I27" s="18">
        <f t="shared" ref="I27:J27" si="22">IF(E27,20%,0)</f>
        <v>0</v>
      </c>
      <c r="J27" s="18">
        <f t="shared" si="22"/>
        <v>0</v>
      </c>
      <c r="K27" s="30">
        <f>H27+J27</f>
        <v>0</v>
      </c>
      <c r="L27" s="2">
        <f t="shared" si="16"/>
        <v>0</v>
      </c>
      <c r="M27" s="2">
        <f t="shared" si="17"/>
        <v>0</v>
      </c>
      <c r="N27" s="2">
        <f t="shared" si="18"/>
        <v>0</v>
      </c>
      <c r="O27" s="41">
        <f>M27</f>
        <v>0</v>
      </c>
      <c r="P27" s="41"/>
      <c r="Q27" s="42" t="str">
        <f>IF(O27&gt;0,"X","-")</f>
        <v>-</v>
      </c>
    </row>
    <row r="28" spans="1:17" x14ac:dyDescent="0.3">
      <c r="D28" s="2"/>
      <c r="E28" s="2"/>
      <c r="H28" s="24">
        <f>SUM(H23:H27)</f>
        <v>0</v>
      </c>
      <c r="I28" s="24">
        <f t="shared" ref="I28" si="23">SUM(I23:I27)</f>
        <v>0</v>
      </c>
      <c r="J28" s="24">
        <f t="shared" ref="J28" si="24">SUM(J23:J27)</f>
        <v>0</v>
      </c>
      <c r="K28" s="30">
        <f>SUM(K23:K27)</f>
        <v>0</v>
      </c>
      <c r="L28" s="50"/>
      <c r="M28" s="39"/>
      <c r="N28" s="39"/>
      <c r="O28" s="40"/>
      <c r="P28" s="40"/>
      <c r="Q28" s="40"/>
    </row>
    <row r="29" spans="1:17" ht="27.6" x14ac:dyDescent="0.3">
      <c r="A29" s="11">
        <v>23</v>
      </c>
      <c r="B29" s="66" t="s">
        <v>8</v>
      </c>
      <c r="C29" s="10" t="s">
        <v>44</v>
      </c>
      <c r="D29" s="23" t="b">
        <v>0</v>
      </c>
      <c r="E29" s="21" t="b">
        <v>0</v>
      </c>
      <c r="F29" s="19" t="b">
        <v>0</v>
      </c>
      <c r="H29" s="18">
        <f>IF(D29,20%,0)</f>
        <v>0</v>
      </c>
      <c r="I29" s="18">
        <f t="shared" ref="I29:J31" si="25">IF(E29,20%,0)</f>
        <v>0</v>
      </c>
      <c r="J29" s="18">
        <f t="shared" si="25"/>
        <v>0</v>
      </c>
      <c r="L29" s="2">
        <f t="shared" si="16"/>
        <v>0</v>
      </c>
      <c r="M29" s="2">
        <f t="shared" si="17"/>
        <v>0</v>
      </c>
      <c r="N29" s="2">
        <f t="shared" si="18"/>
        <v>0</v>
      </c>
      <c r="O29" s="44">
        <f>M29</f>
        <v>0</v>
      </c>
      <c r="P29" s="44"/>
      <c r="Q29" s="45" t="str">
        <f>IF(O29&gt;0,"X","-")</f>
        <v>-</v>
      </c>
    </row>
    <row r="30" spans="1:17" ht="27.6" x14ac:dyDescent="0.3">
      <c r="A30" s="11">
        <v>24</v>
      </c>
      <c r="B30" s="67"/>
      <c r="C30" s="10" t="s">
        <v>45</v>
      </c>
      <c r="D30" s="23" t="b">
        <v>0</v>
      </c>
      <c r="E30" s="21" t="b">
        <v>0</v>
      </c>
      <c r="F30" s="19" t="b">
        <v>0</v>
      </c>
      <c r="H30" s="18">
        <f>IF(D30,20%,0)</f>
        <v>0</v>
      </c>
      <c r="I30" s="18">
        <f t="shared" si="25"/>
        <v>0</v>
      </c>
      <c r="J30" s="18">
        <f t="shared" si="25"/>
        <v>0</v>
      </c>
      <c r="L30" s="2">
        <f t="shared" si="16"/>
        <v>0</v>
      </c>
      <c r="M30" s="2">
        <f t="shared" si="17"/>
        <v>0</v>
      </c>
      <c r="N30" s="2">
        <f t="shared" si="18"/>
        <v>0</v>
      </c>
      <c r="O30" s="44">
        <f>M30</f>
        <v>0</v>
      </c>
      <c r="P30" s="44"/>
      <c r="Q30" s="45" t="str">
        <f>IF(O30&gt;0,"X","-")</f>
        <v>-</v>
      </c>
    </row>
    <row r="31" spans="1:17" ht="27.6" x14ac:dyDescent="0.3">
      <c r="A31" s="11">
        <v>25</v>
      </c>
      <c r="B31" s="67"/>
      <c r="C31" s="10" t="s">
        <v>46</v>
      </c>
      <c r="D31" s="23" t="b">
        <v>0</v>
      </c>
      <c r="E31" s="21" t="b">
        <v>0</v>
      </c>
      <c r="F31" s="19" t="b">
        <v>0</v>
      </c>
      <c r="H31" s="18">
        <f>IF(D31,20%,0)</f>
        <v>0</v>
      </c>
      <c r="I31" s="18">
        <f t="shared" si="25"/>
        <v>0</v>
      </c>
      <c r="J31" s="18">
        <f t="shared" si="25"/>
        <v>0</v>
      </c>
      <c r="L31" s="2">
        <f t="shared" si="16"/>
        <v>0</v>
      </c>
      <c r="M31" s="2">
        <f t="shared" si="17"/>
        <v>0</v>
      </c>
      <c r="N31" s="2">
        <f t="shared" si="18"/>
        <v>0</v>
      </c>
      <c r="O31" s="44">
        <f>M31</f>
        <v>0</v>
      </c>
      <c r="P31" s="44"/>
      <c r="Q31" s="45" t="str">
        <f>IF(O31&gt;0,"X","-")</f>
        <v>-</v>
      </c>
    </row>
    <row r="32" spans="1:17" ht="27.6" x14ac:dyDescent="0.3">
      <c r="A32" s="11">
        <v>26</v>
      </c>
      <c r="B32" s="67"/>
      <c r="C32" s="10" t="s">
        <v>47</v>
      </c>
      <c r="D32" s="23" t="b">
        <v>0</v>
      </c>
      <c r="E32" s="21" t="b">
        <v>0</v>
      </c>
      <c r="F32" s="19" t="b">
        <v>0</v>
      </c>
      <c r="H32" s="18">
        <f>IF(D32,10%,0)</f>
        <v>0</v>
      </c>
      <c r="I32" s="18">
        <f t="shared" ref="I32:J33" si="26">IF(E32,10%,0)</f>
        <v>0</v>
      </c>
      <c r="J32" s="18">
        <f t="shared" si="26"/>
        <v>0</v>
      </c>
      <c r="L32" s="2">
        <f t="shared" si="16"/>
        <v>0</v>
      </c>
      <c r="M32" s="2">
        <f t="shared" si="17"/>
        <v>0</v>
      </c>
      <c r="N32" s="2">
        <f t="shared" si="18"/>
        <v>0</v>
      </c>
      <c r="O32" s="44">
        <f>M32</f>
        <v>0</v>
      </c>
      <c r="P32" s="44"/>
      <c r="Q32" s="45" t="str">
        <f>IF(O32&gt;0,"X","-")</f>
        <v>-</v>
      </c>
    </row>
    <row r="33" spans="1:17" ht="27.6" x14ac:dyDescent="0.3">
      <c r="A33" s="11">
        <v>27</v>
      </c>
      <c r="B33" s="67"/>
      <c r="C33" s="10" t="s">
        <v>48</v>
      </c>
      <c r="D33" s="23" t="b">
        <v>0</v>
      </c>
      <c r="E33" s="21" t="b">
        <v>0</v>
      </c>
      <c r="F33" s="19" t="b">
        <v>0</v>
      </c>
      <c r="H33" s="18">
        <f>IF(D33,10%,0)</f>
        <v>0</v>
      </c>
      <c r="I33" s="18">
        <f t="shared" si="26"/>
        <v>0</v>
      </c>
      <c r="J33" s="18">
        <f t="shared" si="26"/>
        <v>0</v>
      </c>
      <c r="L33" s="2">
        <f t="shared" si="16"/>
        <v>0</v>
      </c>
      <c r="M33" s="2">
        <f t="shared" si="17"/>
        <v>0</v>
      </c>
      <c r="N33" s="2">
        <f t="shared" si="18"/>
        <v>0</v>
      </c>
      <c r="O33" s="44">
        <f>M33+M34</f>
        <v>0</v>
      </c>
      <c r="P33" s="44"/>
      <c r="Q33" s="45" t="str">
        <f>IF(O33&gt;0,"X","-")</f>
        <v>-</v>
      </c>
    </row>
    <row r="34" spans="1:17" ht="27.6" x14ac:dyDescent="0.3">
      <c r="A34" s="11">
        <v>28</v>
      </c>
      <c r="B34" s="68"/>
      <c r="C34" s="10" t="s">
        <v>49</v>
      </c>
      <c r="D34" s="23" t="b">
        <v>0</v>
      </c>
      <c r="E34" s="21" t="b">
        <v>0</v>
      </c>
      <c r="F34" s="19" t="b">
        <v>0</v>
      </c>
      <c r="H34" s="18">
        <f>IF(D34,20%,0)</f>
        <v>0</v>
      </c>
      <c r="I34" s="18">
        <f t="shared" ref="I34:J34" si="27">IF(E34,20%,0)</f>
        <v>0</v>
      </c>
      <c r="J34" s="18">
        <f t="shared" si="27"/>
        <v>0</v>
      </c>
      <c r="L34" s="2">
        <f t="shared" si="16"/>
        <v>0</v>
      </c>
      <c r="M34" s="2">
        <f t="shared" si="17"/>
        <v>0</v>
      </c>
      <c r="N34" s="2">
        <f t="shared" si="18"/>
        <v>0</v>
      </c>
    </row>
    <row r="35" spans="1:17" ht="11.4" customHeight="1" x14ac:dyDescent="0.3">
      <c r="D35"/>
      <c r="E35"/>
      <c r="F35"/>
      <c r="H35" s="24">
        <f>SUM(H29:H34)</f>
        <v>0</v>
      </c>
      <c r="I35" s="24">
        <f t="shared" ref="I35:J35" si="28">SUM(I29:I34)</f>
        <v>0</v>
      </c>
      <c r="J35" s="24">
        <f t="shared" si="28"/>
        <v>0</v>
      </c>
      <c r="L35" s="39"/>
      <c r="M35" s="39"/>
      <c r="N35" s="43"/>
      <c r="O35" s="44"/>
      <c r="P35" s="44"/>
      <c r="Q35" s="44"/>
    </row>
    <row r="36" spans="1:17" ht="41.4" x14ac:dyDescent="0.3">
      <c r="A36" s="11">
        <v>29</v>
      </c>
      <c r="B36" s="69" t="s">
        <v>9</v>
      </c>
      <c r="C36" s="10" t="s">
        <v>50</v>
      </c>
      <c r="D36" s="23" t="b">
        <v>0</v>
      </c>
      <c r="E36" s="21" t="b">
        <v>0</v>
      </c>
      <c r="F36" s="19" t="b">
        <v>0</v>
      </c>
      <c r="H36" s="18">
        <f>IF(D36,15%,0)</f>
        <v>0</v>
      </c>
      <c r="I36" s="18">
        <f t="shared" ref="I36:J36" si="29">IF(E36,15%,0)</f>
        <v>0</v>
      </c>
      <c r="J36" s="18">
        <f t="shared" si="29"/>
        <v>0</v>
      </c>
      <c r="L36" s="2">
        <f t="shared" si="16"/>
        <v>0</v>
      </c>
      <c r="M36" s="2">
        <f t="shared" si="17"/>
        <v>0</v>
      </c>
      <c r="N36" s="2">
        <f t="shared" si="18"/>
        <v>0</v>
      </c>
      <c r="O36" s="44">
        <f>M36</f>
        <v>0</v>
      </c>
      <c r="P36" s="44"/>
      <c r="Q36" s="45" t="str">
        <f>IF(O36&gt;0,"X","-")</f>
        <v>-</v>
      </c>
    </row>
    <row r="37" spans="1:17" x14ac:dyDescent="0.3">
      <c r="A37" s="11">
        <v>30</v>
      </c>
      <c r="B37" s="69"/>
      <c r="C37" s="10" t="s">
        <v>51</v>
      </c>
      <c r="D37" s="23" t="b">
        <v>0</v>
      </c>
      <c r="E37" s="21" t="b">
        <v>0</v>
      </c>
      <c r="F37" s="19" t="b">
        <v>0</v>
      </c>
      <c r="H37" s="18">
        <f>IF(D37,20%,0)</f>
        <v>0</v>
      </c>
      <c r="I37" s="18">
        <f t="shared" ref="I37:J39" si="30">IF(E37,20%,0)</f>
        <v>0</v>
      </c>
      <c r="J37" s="18">
        <f t="shared" si="30"/>
        <v>0</v>
      </c>
      <c r="L37" s="2">
        <f t="shared" si="16"/>
        <v>0</v>
      </c>
      <c r="M37" s="2">
        <f t="shared" si="17"/>
        <v>0</v>
      </c>
      <c r="N37" s="2">
        <f t="shared" si="18"/>
        <v>0</v>
      </c>
      <c r="O37" s="44">
        <f>M37</f>
        <v>0</v>
      </c>
      <c r="P37" s="44"/>
      <c r="Q37" s="45" t="str">
        <f>IF(O37&gt;0,"X","-")</f>
        <v>-</v>
      </c>
    </row>
    <row r="38" spans="1:17" x14ac:dyDescent="0.3">
      <c r="A38" s="11">
        <v>31</v>
      </c>
      <c r="B38" s="69"/>
      <c r="C38" s="10" t="s">
        <v>52</v>
      </c>
      <c r="D38" s="23" t="b">
        <v>0</v>
      </c>
      <c r="E38" s="21" t="b">
        <v>0</v>
      </c>
      <c r="F38" s="19" t="b">
        <v>0</v>
      </c>
      <c r="H38" s="18">
        <f>IF(D38,20%,0)</f>
        <v>0</v>
      </c>
      <c r="I38" s="18">
        <f t="shared" si="30"/>
        <v>0</v>
      </c>
      <c r="J38" s="18">
        <f t="shared" si="30"/>
        <v>0</v>
      </c>
      <c r="L38" s="2">
        <f t="shared" si="16"/>
        <v>0</v>
      </c>
      <c r="M38" s="2">
        <f t="shared" si="17"/>
        <v>0</v>
      </c>
      <c r="N38" s="2">
        <f t="shared" si="18"/>
        <v>0</v>
      </c>
      <c r="O38" s="44">
        <f>M38</f>
        <v>0</v>
      </c>
      <c r="P38" s="44"/>
      <c r="Q38" s="45" t="str">
        <f>IF(O38&gt;0,"X","-")</f>
        <v>-</v>
      </c>
    </row>
    <row r="39" spans="1:17" x14ac:dyDescent="0.3">
      <c r="A39" s="11">
        <v>32</v>
      </c>
      <c r="B39" s="69"/>
      <c r="C39" s="10" t="s">
        <v>53</v>
      </c>
      <c r="D39" s="23" t="b">
        <v>0</v>
      </c>
      <c r="E39" s="21" t="b">
        <v>0</v>
      </c>
      <c r="F39" s="19" t="b">
        <v>0</v>
      </c>
      <c r="H39" s="18">
        <f>IF(D39,20%,0)</f>
        <v>0</v>
      </c>
      <c r="I39" s="18">
        <f t="shared" si="30"/>
        <v>0</v>
      </c>
      <c r="J39" s="18">
        <f t="shared" si="30"/>
        <v>0</v>
      </c>
      <c r="L39" s="2">
        <f t="shared" si="16"/>
        <v>0</v>
      </c>
      <c r="M39" s="2">
        <f t="shared" si="17"/>
        <v>0</v>
      </c>
      <c r="N39" s="2">
        <f t="shared" si="18"/>
        <v>0</v>
      </c>
      <c r="O39" s="44">
        <f>M39</f>
        <v>0</v>
      </c>
      <c r="P39" s="44"/>
      <c r="Q39" s="45" t="str">
        <f>IF(O39&gt;0,"X","-")</f>
        <v>-</v>
      </c>
    </row>
    <row r="40" spans="1:17" ht="27.6" x14ac:dyDescent="0.3">
      <c r="A40" s="11">
        <v>33</v>
      </c>
      <c r="B40" s="69"/>
      <c r="C40" s="10" t="s">
        <v>54</v>
      </c>
      <c r="D40" s="23" t="b">
        <v>0</v>
      </c>
      <c r="E40" s="21" t="b">
        <v>0</v>
      </c>
      <c r="F40" s="19" t="b">
        <v>0</v>
      </c>
      <c r="H40" s="18">
        <f>IF(D40,25%,0)</f>
        <v>0</v>
      </c>
      <c r="I40" s="18">
        <f t="shared" ref="I40:J40" si="31">IF(E40,25%,0)</f>
        <v>0</v>
      </c>
      <c r="J40" s="18">
        <f t="shared" si="31"/>
        <v>0</v>
      </c>
      <c r="L40" s="2">
        <f t="shared" si="16"/>
        <v>0</v>
      </c>
      <c r="M40" s="2">
        <f t="shared" si="17"/>
        <v>0</v>
      </c>
      <c r="N40" s="2">
        <f t="shared" si="18"/>
        <v>0</v>
      </c>
      <c r="O40" s="44">
        <f>M40</f>
        <v>0</v>
      </c>
      <c r="P40" s="44"/>
      <c r="Q40" s="45" t="str">
        <f>IF(O40&gt;0,"X","-")</f>
        <v>-</v>
      </c>
    </row>
    <row r="41" spans="1:17" ht="11.4" customHeight="1" x14ac:dyDescent="0.3">
      <c r="H41" s="24">
        <f>SUM(H36:H40)</f>
        <v>0</v>
      </c>
      <c r="I41" s="24">
        <f t="shared" ref="I41:J41" si="32">SUM(I36:I40)</f>
        <v>0</v>
      </c>
      <c r="J41" s="24">
        <f t="shared" si="32"/>
        <v>0</v>
      </c>
    </row>
    <row r="42" spans="1:17" x14ac:dyDescent="0.3">
      <c r="B42" s="35" t="s">
        <v>10</v>
      </c>
      <c r="C42" s="31" t="s">
        <v>4</v>
      </c>
      <c r="D42" s="79" t="s">
        <v>55</v>
      </c>
      <c r="E42" s="79"/>
      <c r="F42" s="79"/>
    </row>
    <row r="43" spans="1:17" x14ac:dyDescent="0.3">
      <c r="B43" s="36">
        <f>_xlfn.RANK.EQ(D43,D43:D47,0)</f>
        <v>1</v>
      </c>
      <c r="C43" s="33" t="s">
        <v>5</v>
      </c>
      <c r="D43" s="71">
        <f>+H10</f>
        <v>0</v>
      </c>
      <c r="E43" s="72"/>
      <c r="F43" s="72"/>
    </row>
    <row r="44" spans="1:17" x14ac:dyDescent="0.3">
      <c r="B44" s="36">
        <f>_xlfn.RANK.EQ(D44,D43:D47,0)</f>
        <v>1</v>
      </c>
      <c r="C44" s="33" t="s">
        <v>6</v>
      </c>
      <c r="D44" s="71">
        <f>+H22</f>
        <v>0</v>
      </c>
      <c r="E44" s="72"/>
      <c r="F44" s="72"/>
    </row>
    <row r="45" spans="1:17" x14ac:dyDescent="0.3">
      <c r="B45" s="36">
        <f>_xlfn.RANK.EQ(D45,D43:D47,0)</f>
        <v>1</v>
      </c>
      <c r="C45" s="33" t="s">
        <v>7</v>
      </c>
      <c r="D45" s="71">
        <f>K28</f>
        <v>0</v>
      </c>
      <c r="E45" s="72"/>
      <c r="F45" s="72"/>
    </row>
    <row r="46" spans="1:17" x14ac:dyDescent="0.3">
      <c r="B46" s="36">
        <f>_xlfn.RANK.EQ(D46,D43:D47,0)</f>
        <v>1</v>
      </c>
      <c r="C46" s="33" t="s">
        <v>8</v>
      </c>
      <c r="D46" s="71">
        <f>+H35</f>
        <v>0</v>
      </c>
      <c r="E46" s="72"/>
      <c r="F46" s="72"/>
    </row>
    <row r="47" spans="1:17" x14ac:dyDescent="0.3">
      <c r="B47" s="36">
        <f>_xlfn.RANK.EQ(D47,D43:D47,0)</f>
        <v>1</v>
      </c>
      <c r="C47" s="33" t="s">
        <v>9</v>
      </c>
      <c r="D47" s="71">
        <f>+H41</f>
        <v>0</v>
      </c>
      <c r="E47" s="72"/>
      <c r="F47" s="72"/>
    </row>
    <row r="48" spans="1:17" x14ac:dyDescent="0.3">
      <c r="C48" s="34" t="s">
        <v>11</v>
      </c>
      <c r="D48" s="73">
        <f>AVERAGE(D43:D47)</f>
        <v>0</v>
      </c>
      <c r="E48" s="73"/>
      <c r="F48" s="73"/>
    </row>
    <row r="49" spans="4:6" x14ac:dyDescent="0.3">
      <c r="D49" s="2"/>
      <c r="E49"/>
      <c r="F49"/>
    </row>
    <row r="50" spans="4:6" x14ac:dyDescent="0.3">
      <c r="D50"/>
      <c r="E50"/>
      <c r="F50"/>
    </row>
    <row r="51" spans="4:6" x14ac:dyDescent="0.3">
      <c r="D51"/>
      <c r="E51"/>
      <c r="F51"/>
    </row>
    <row r="52" spans="4:6" x14ac:dyDescent="0.3">
      <c r="D52"/>
      <c r="E52"/>
      <c r="F52"/>
    </row>
    <row r="53" spans="4:6" x14ac:dyDescent="0.3">
      <c r="D53"/>
      <c r="E53"/>
      <c r="F53"/>
    </row>
    <row r="54" spans="4:6" x14ac:dyDescent="0.3">
      <c r="D54"/>
      <c r="E54"/>
      <c r="F54"/>
    </row>
    <row r="55" spans="4:6" x14ac:dyDescent="0.3">
      <c r="D55"/>
      <c r="E55"/>
      <c r="F55"/>
    </row>
    <row r="56" spans="4:6" x14ac:dyDescent="0.3">
      <c r="D56"/>
      <c r="E56"/>
      <c r="F56"/>
    </row>
    <row r="57" spans="4:6" x14ac:dyDescent="0.3">
      <c r="D57"/>
      <c r="E57"/>
      <c r="F57"/>
    </row>
    <row r="58" spans="4:6" x14ac:dyDescent="0.3">
      <c r="D58"/>
      <c r="E58"/>
      <c r="F58"/>
    </row>
    <row r="59" spans="4:6" x14ac:dyDescent="0.3">
      <c r="D59"/>
      <c r="E59"/>
      <c r="F59"/>
    </row>
    <row r="60" spans="4:6" x14ac:dyDescent="0.3">
      <c r="D60"/>
      <c r="E60"/>
      <c r="F60"/>
    </row>
    <row r="61" spans="4:6" x14ac:dyDescent="0.3">
      <c r="D61"/>
      <c r="E61"/>
      <c r="F61"/>
    </row>
    <row r="62" spans="4:6" x14ac:dyDescent="0.3">
      <c r="D62"/>
      <c r="E62"/>
      <c r="F62"/>
    </row>
    <row r="63" spans="4:6" x14ac:dyDescent="0.3">
      <c r="D63"/>
      <c r="E63"/>
      <c r="F63"/>
    </row>
    <row r="64" spans="4:6" x14ac:dyDescent="0.3">
      <c r="D64"/>
      <c r="E64"/>
      <c r="F64"/>
    </row>
    <row r="65" spans="1:6" x14ac:dyDescent="0.3">
      <c r="D65"/>
      <c r="E65"/>
      <c r="F65"/>
    </row>
    <row r="66" spans="1:6" x14ac:dyDescent="0.3">
      <c r="D66"/>
      <c r="E66"/>
      <c r="F66"/>
    </row>
    <row r="67" spans="1:6" x14ac:dyDescent="0.3">
      <c r="D67"/>
      <c r="E67"/>
      <c r="F67"/>
    </row>
    <row r="68" spans="1:6" ht="15" thickBot="1" x14ac:dyDescent="0.35">
      <c r="A68" s="4" t="s">
        <v>114</v>
      </c>
      <c r="B68" s="5" t="s">
        <v>17</v>
      </c>
      <c r="C68" s="32"/>
      <c r="D68" s="6"/>
      <c r="E68" s="6"/>
      <c r="F68" s="6"/>
    </row>
    <row r="69" spans="1:6" x14ac:dyDescent="0.3">
      <c r="D69"/>
      <c r="E69"/>
      <c r="F69"/>
    </row>
    <row r="70" spans="1:6" x14ac:dyDescent="0.3">
      <c r="A70" s="15" t="s">
        <v>0</v>
      </c>
      <c r="B70" s="15" t="s">
        <v>26</v>
      </c>
      <c r="C70" s="15" t="s">
        <v>81</v>
      </c>
      <c r="D70" s="76" t="s">
        <v>82</v>
      </c>
      <c r="E70" s="77"/>
      <c r="F70" s="78"/>
    </row>
    <row r="71" spans="1:6" ht="12" customHeight="1" x14ac:dyDescent="0.3">
      <c r="C71"/>
      <c r="D71"/>
      <c r="E71"/>
      <c r="F71"/>
    </row>
    <row r="72" spans="1:6" x14ac:dyDescent="0.3">
      <c r="A72" s="46">
        <v>1</v>
      </c>
      <c r="B72" s="74" t="s">
        <v>5</v>
      </c>
      <c r="C72" s="16" t="s">
        <v>56</v>
      </c>
      <c r="D72" s="75" t="str">
        <f>Q5</f>
        <v>-</v>
      </c>
      <c r="E72" s="75"/>
      <c r="F72" s="75"/>
    </row>
    <row r="73" spans="1:6" ht="41.4" x14ac:dyDescent="0.3">
      <c r="A73" s="46">
        <v>2</v>
      </c>
      <c r="B73" s="74"/>
      <c r="C73" s="16" t="s">
        <v>57</v>
      </c>
      <c r="D73" s="75" t="str">
        <f t="shared" ref="D73:D76" si="33">Q6</f>
        <v>-</v>
      </c>
      <c r="E73" s="75"/>
      <c r="F73" s="75"/>
    </row>
    <row r="74" spans="1:6" x14ac:dyDescent="0.3">
      <c r="A74" s="46">
        <v>3</v>
      </c>
      <c r="B74" s="74"/>
      <c r="C74" s="16" t="s">
        <v>58</v>
      </c>
      <c r="D74" s="75" t="str">
        <f t="shared" si="33"/>
        <v>-</v>
      </c>
      <c r="E74" s="75"/>
      <c r="F74" s="75"/>
    </row>
    <row r="75" spans="1:6" x14ac:dyDescent="0.3">
      <c r="A75" s="46">
        <v>4</v>
      </c>
      <c r="B75" s="74"/>
      <c r="C75" s="16" t="s">
        <v>59</v>
      </c>
      <c r="D75" s="75" t="str">
        <f t="shared" si="33"/>
        <v>-</v>
      </c>
      <c r="E75" s="75"/>
      <c r="F75" s="75"/>
    </row>
    <row r="76" spans="1:6" x14ac:dyDescent="0.3">
      <c r="A76" s="46">
        <v>5</v>
      </c>
      <c r="B76" s="74"/>
      <c r="C76" s="16" t="s">
        <v>60</v>
      </c>
      <c r="D76" s="75" t="str">
        <f t="shared" si="33"/>
        <v>-</v>
      </c>
      <c r="E76" s="75"/>
      <c r="F76" s="75"/>
    </row>
    <row r="77" spans="1:6" ht="12.6" customHeight="1" x14ac:dyDescent="0.3">
      <c r="C77"/>
      <c r="D77"/>
      <c r="E77"/>
      <c r="F77"/>
    </row>
    <row r="78" spans="1:6" ht="41.4" x14ac:dyDescent="0.3">
      <c r="A78" s="46">
        <v>6</v>
      </c>
      <c r="B78" s="74" t="s">
        <v>6</v>
      </c>
      <c r="C78" s="16" t="s">
        <v>61</v>
      </c>
      <c r="D78" s="75" t="str">
        <f>Q11</f>
        <v>-</v>
      </c>
      <c r="E78" s="75"/>
      <c r="F78" s="75"/>
    </row>
    <row r="79" spans="1:6" x14ac:dyDescent="0.3">
      <c r="A79" s="46">
        <v>7</v>
      </c>
      <c r="B79" s="74"/>
      <c r="C79" s="16" t="s">
        <v>62</v>
      </c>
      <c r="D79" s="75" t="str">
        <f t="shared" ref="D79:D82" si="34">Q12</f>
        <v>-</v>
      </c>
      <c r="E79" s="75"/>
      <c r="F79" s="75"/>
    </row>
    <row r="80" spans="1:6" x14ac:dyDescent="0.3">
      <c r="A80" s="46">
        <v>8</v>
      </c>
      <c r="B80" s="74"/>
      <c r="C80" s="16" t="s">
        <v>63</v>
      </c>
      <c r="D80" s="75" t="str">
        <f t="shared" si="34"/>
        <v>-</v>
      </c>
      <c r="E80" s="75"/>
      <c r="F80" s="75"/>
    </row>
    <row r="81" spans="1:6" x14ac:dyDescent="0.3">
      <c r="A81" s="46">
        <v>9</v>
      </c>
      <c r="B81" s="74"/>
      <c r="C81" s="16" t="s">
        <v>64</v>
      </c>
      <c r="D81" s="75" t="str">
        <f t="shared" si="34"/>
        <v>-</v>
      </c>
      <c r="E81" s="75"/>
      <c r="F81" s="75"/>
    </row>
    <row r="82" spans="1:6" ht="27.6" x14ac:dyDescent="0.3">
      <c r="A82" s="46">
        <v>10</v>
      </c>
      <c r="B82" s="74"/>
      <c r="C82" s="16" t="s">
        <v>65</v>
      </c>
      <c r="D82" s="75" t="str">
        <f t="shared" si="34"/>
        <v>-</v>
      </c>
      <c r="E82" s="75"/>
      <c r="F82" s="75"/>
    </row>
    <row r="83" spans="1:6" ht="12.6" customHeight="1" x14ac:dyDescent="0.3">
      <c r="C83"/>
      <c r="D83"/>
      <c r="E83"/>
      <c r="F83"/>
    </row>
    <row r="84" spans="1:6" x14ac:dyDescent="0.3">
      <c r="A84" s="46">
        <v>11</v>
      </c>
      <c r="B84" s="74" t="s">
        <v>7</v>
      </c>
      <c r="C84" s="16" t="s">
        <v>66</v>
      </c>
      <c r="D84" s="75" t="str">
        <f>Q23</f>
        <v>-</v>
      </c>
      <c r="E84" s="75"/>
      <c r="F84" s="75"/>
    </row>
    <row r="85" spans="1:6" x14ac:dyDescent="0.3">
      <c r="A85" s="46">
        <v>12</v>
      </c>
      <c r="B85" s="74"/>
      <c r="C85" s="16" t="s">
        <v>67</v>
      </c>
      <c r="D85" s="75" t="str">
        <f t="shared" ref="D85:D88" si="35">Q24</f>
        <v>-</v>
      </c>
      <c r="E85" s="75"/>
      <c r="F85" s="75"/>
    </row>
    <row r="86" spans="1:6" ht="27.6" x14ac:dyDescent="0.3">
      <c r="A86" s="46">
        <v>13</v>
      </c>
      <c r="B86" s="74"/>
      <c r="C86" s="16" t="s">
        <v>68</v>
      </c>
      <c r="D86" s="75" t="str">
        <f t="shared" si="35"/>
        <v>-</v>
      </c>
      <c r="E86" s="75"/>
      <c r="F86" s="75"/>
    </row>
    <row r="87" spans="1:6" ht="41.4" x14ac:dyDescent="0.3">
      <c r="A87" s="46">
        <v>14</v>
      </c>
      <c r="B87" s="74"/>
      <c r="C87" s="16" t="s">
        <v>69</v>
      </c>
      <c r="D87" s="75" t="str">
        <f t="shared" si="35"/>
        <v>-</v>
      </c>
      <c r="E87" s="75"/>
      <c r="F87" s="75"/>
    </row>
    <row r="88" spans="1:6" ht="27.6" x14ac:dyDescent="0.3">
      <c r="A88" s="46">
        <v>15</v>
      </c>
      <c r="B88" s="74"/>
      <c r="C88" s="16" t="s">
        <v>70</v>
      </c>
      <c r="D88" s="75" t="str">
        <f t="shared" si="35"/>
        <v>-</v>
      </c>
      <c r="E88" s="75"/>
      <c r="F88" s="75"/>
    </row>
    <row r="89" spans="1:6" ht="9.6" customHeight="1" x14ac:dyDescent="0.3">
      <c r="C89"/>
      <c r="D89"/>
      <c r="E89"/>
      <c r="F89"/>
    </row>
    <row r="90" spans="1:6" ht="27.6" x14ac:dyDescent="0.3">
      <c r="A90" s="46">
        <v>16</v>
      </c>
      <c r="B90" s="74" t="s">
        <v>8</v>
      </c>
      <c r="C90" s="16" t="s">
        <v>71</v>
      </c>
      <c r="D90" s="75" t="str">
        <f>Q29</f>
        <v>-</v>
      </c>
      <c r="E90" s="75"/>
      <c r="F90" s="75"/>
    </row>
    <row r="91" spans="1:6" ht="27.6" x14ac:dyDescent="0.3">
      <c r="A91" s="46">
        <v>17</v>
      </c>
      <c r="B91" s="74"/>
      <c r="C91" s="16" t="s">
        <v>72</v>
      </c>
      <c r="D91" s="75" t="str">
        <f t="shared" ref="D91:D94" si="36">Q30</f>
        <v>-</v>
      </c>
      <c r="E91" s="75"/>
      <c r="F91" s="75"/>
    </row>
    <row r="92" spans="1:6" x14ac:dyDescent="0.3">
      <c r="A92" s="46">
        <v>18</v>
      </c>
      <c r="B92" s="74"/>
      <c r="C92" s="16" t="s">
        <v>73</v>
      </c>
      <c r="D92" s="75" t="str">
        <f t="shared" si="36"/>
        <v>-</v>
      </c>
      <c r="E92" s="75"/>
      <c r="F92" s="75"/>
    </row>
    <row r="93" spans="1:6" x14ac:dyDescent="0.3">
      <c r="A93" s="46">
        <v>19</v>
      </c>
      <c r="B93" s="74"/>
      <c r="C93" s="16" t="s">
        <v>74</v>
      </c>
      <c r="D93" s="75" t="str">
        <f t="shared" si="36"/>
        <v>-</v>
      </c>
      <c r="E93" s="75"/>
      <c r="F93" s="75"/>
    </row>
    <row r="94" spans="1:6" ht="41.4" x14ac:dyDescent="0.3">
      <c r="A94" s="46">
        <v>20</v>
      </c>
      <c r="B94" s="74"/>
      <c r="C94" s="16" t="s">
        <v>75</v>
      </c>
      <c r="D94" s="75" t="str">
        <f t="shared" si="36"/>
        <v>-</v>
      </c>
      <c r="E94" s="75"/>
      <c r="F94" s="75"/>
    </row>
    <row r="95" spans="1:6" ht="9.6" customHeight="1" x14ac:dyDescent="0.3">
      <c r="C95"/>
      <c r="D95"/>
      <c r="E95"/>
      <c r="F95"/>
    </row>
    <row r="96" spans="1:6" ht="27.6" x14ac:dyDescent="0.3">
      <c r="A96" s="46">
        <v>21</v>
      </c>
      <c r="B96" s="74" t="s">
        <v>9</v>
      </c>
      <c r="C96" s="16" t="s">
        <v>76</v>
      </c>
      <c r="D96" s="75" t="str">
        <f>Q36</f>
        <v>-</v>
      </c>
      <c r="E96" s="75"/>
      <c r="F96" s="75"/>
    </row>
    <row r="97" spans="1:6" x14ac:dyDescent="0.3">
      <c r="A97" s="46">
        <v>22</v>
      </c>
      <c r="B97" s="74"/>
      <c r="C97" s="16" t="s">
        <v>77</v>
      </c>
      <c r="D97" s="75" t="str">
        <f t="shared" ref="D97:D100" si="37">Q37</f>
        <v>-</v>
      </c>
      <c r="E97" s="75"/>
      <c r="F97" s="75"/>
    </row>
    <row r="98" spans="1:6" x14ac:dyDescent="0.3">
      <c r="A98" s="46">
        <v>23</v>
      </c>
      <c r="B98" s="74"/>
      <c r="C98" s="16" t="s">
        <v>78</v>
      </c>
      <c r="D98" s="75" t="str">
        <f t="shared" si="37"/>
        <v>-</v>
      </c>
      <c r="E98" s="75"/>
      <c r="F98" s="75"/>
    </row>
    <row r="99" spans="1:6" ht="27.6" x14ac:dyDescent="0.3">
      <c r="A99" s="46">
        <v>24</v>
      </c>
      <c r="B99" s="74"/>
      <c r="C99" s="16" t="s">
        <v>79</v>
      </c>
      <c r="D99" s="75" t="str">
        <f t="shared" si="37"/>
        <v>-</v>
      </c>
      <c r="E99" s="75"/>
      <c r="F99" s="75"/>
    </row>
    <row r="100" spans="1:6" ht="27.6" x14ac:dyDescent="0.3">
      <c r="A100" s="46">
        <v>25</v>
      </c>
      <c r="B100" s="74"/>
      <c r="C100" s="16" t="s">
        <v>80</v>
      </c>
      <c r="D100" s="75" t="str">
        <f t="shared" si="37"/>
        <v>-</v>
      </c>
      <c r="E100" s="75"/>
      <c r="F100" s="75"/>
    </row>
    <row r="102" spans="1:6" ht="15" thickBot="1" x14ac:dyDescent="0.35">
      <c r="A102" s="4" t="s">
        <v>115</v>
      </c>
      <c r="B102" s="5" t="s">
        <v>125</v>
      </c>
      <c r="C102" s="32"/>
      <c r="D102" s="6"/>
      <c r="E102" s="6"/>
      <c r="F102" s="6"/>
    </row>
    <row r="103" spans="1:6" x14ac:dyDescent="0.3">
      <c r="A103" s="37" t="s">
        <v>120</v>
      </c>
      <c r="B103" s="1" t="s">
        <v>113</v>
      </c>
    </row>
    <row r="104" spans="1:6" x14ac:dyDescent="0.3">
      <c r="A104" s="51" t="s">
        <v>0</v>
      </c>
      <c r="B104" s="51" t="s">
        <v>89</v>
      </c>
      <c r="C104" s="51" t="s">
        <v>90</v>
      </c>
      <c r="D104" s="70" t="s">
        <v>110</v>
      </c>
      <c r="E104" s="70"/>
      <c r="F104" s="70"/>
    </row>
    <row r="105" spans="1:6" ht="27.6" x14ac:dyDescent="0.3">
      <c r="A105" s="52">
        <v>1</v>
      </c>
      <c r="B105" s="65" t="s">
        <v>5</v>
      </c>
      <c r="C105" s="52" t="s">
        <v>108</v>
      </c>
      <c r="D105" s="64" t="s">
        <v>111</v>
      </c>
      <c r="E105" s="64"/>
      <c r="F105" s="64"/>
    </row>
    <row r="106" spans="1:6" x14ac:dyDescent="0.3">
      <c r="A106" s="52">
        <v>2</v>
      </c>
      <c r="B106" s="65"/>
      <c r="C106" s="52" t="s">
        <v>91</v>
      </c>
      <c r="D106" s="64"/>
      <c r="E106" s="64"/>
      <c r="F106" s="64"/>
    </row>
    <row r="107" spans="1:6" x14ac:dyDescent="0.3">
      <c r="A107" s="52">
        <v>3</v>
      </c>
      <c r="B107" s="65"/>
      <c r="C107" s="52" t="s">
        <v>83</v>
      </c>
      <c r="D107" s="64"/>
      <c r="E107" s="64"/>
      <c r="F107" s="64"/>
    </row>
    <row r="108" spans="1:6" x14ac:dyDescent="0.3">
      <c r="A108" s="52">
        <v>4</v>
      </c>
      <c r="B108" s="65"/>
      <c r="C108" s="52" t="s">
        <v>84</v>
      </c>
      <c r="D108" s="64"/>
      <c r="E108" s="64"/>
      <c r="F108" s="64"/>
    </row>
    <row r="109" spans="1:6" ht="27.6" x14ac:dyDescent="0.3">
      <c r="A109" s="52">
        <v>5</v>
      </c>
      <c r="B109" s="65"/>
      <c r="C109" s="52" t="s">
        <v>101</v>
      </c>
      <c r="D109" s="64"/>
      <c r="E109" s="64"/>
      <c r="F109" s="64"/>
    </row>
    <row r="110" spans="1:6" ht="27.6" customHeight="1" x14ac:dyDescent="0.3">
      <c r="A110" s="52">
        <v>6</v>
      </c>
      <c r="B110" s="65" t="s">
        <v>6</v>
      </c>
      <c r="C110" s="52" t="s">
        <v>102</v>
      </c>
      <c r="D110" s="64" t="s">
        <v>111</v>
      </c>
      <c r="E110" s="64"/>
      <c r="F110" s="64"/>
    </row>
    <row r="111" spans="1:6" x14ac:dyDescent="0.3">
      <c r="A111" s="52">
        <v>7</v>
      </c>
      <c r="B111" s="65"/>
      <c r="C111" s="52" t="s">
        <v>92</v>
      </c>
      <c r="D111" s="64"/>
      <c r="E111" s="64"/>
      <c r="F111" s="64"/>
    </row>
    <row r="112" spans="1:6" ht="27.6" customHeight="1" x14ac:dyDescent="0.3">
      <c r="A112" s="52">
        <v>8</v>
      </c>
      <c r="B112" s="65"/>
      <c r="C112" s="52" t="s">
        <v>103</v>
      </c>
      <c r="D112" s="64"/>
      <c r="E112" s="64"/>
      <c r="F112" s="64"/>
    </row>
    <row r="113" spans="1:6" ht="41.4" customHeight="1" x14ac:dyDescent="0.3">
      <c r="A113" s="52">
        <v>9</v>
      </c>
      <c r="B113" s="65"/>
      <c r="C113" s="52" t="s">
        <v>104</v>
      </c>
      <c r="D113" s="64"/>
      <c r="E113" s="64"/>
      <c r="F113" s="64"/>
    </row>
    <row r="114" spans="1:6" ht="55.2" customHeight="1" x14ac:dyDescent="0.3">
      <c r="A114" s="52">
        <v>10</v>
      </c>
      <c r="B114" s="65"/>
      <c r="C114" s="52" t="s">
        <v>109</v>
      </c>
      <c r="D114" s="64"/>
      <c r="E114" s="64"/>
      <c r="F114" s="64"/>
    </row>
    <row r="115" spans="1:6" x14ac:dyDescent="0.3">
      <c r="A115" s="52">
        <v>11</v>
      </c>
      <c r="B115" s="65" t="s">
        <v>7</v>
      </c>
      <c r="C115" s="52" t="s">
        <v>93</v>
      </c>
      <c r="D115" s="64" t="s">
        <v>111</v>
      </c>
      <c r="E115" s="64"/>
      <c r="F115" s="64"/>
    </row>
    <row r="116" spans="1:6" x14ac:dyDescent="0.3">
      <c r="A116" s="52">
        <v>12</v>
      </c>
      <c r="B116" s="65"/>
      <c r="C116" s="52" t="s">
        <v>85</v>
      </c>
      <c r="D116" s="64"/>
      <c r="E116" s="64"/>
      <c r="F116" s="64"/>
    </row>
    <row r="117" spans="1:6" ht="41.4" x14ac:dyDescent="0.3">
      <c r="A117" s="52">
        <v>13</v>
      </c>
      <c r="B117" s="65"/>
      <c r="C117" s="52" t="s">
        <v>94</v>
      </c>
      <c r="D117" s="64"/>
      <c r="E117" s="64"/>
      <c r="F117" s="64"/>
    </row>
    <row r="118" spans="1:6" ht="27.6" x14ac:dyDescent="0.3">
      <c r="A118" s="52">
        <v>14</v>
      </c>
      <c r="B118" s="65"/>
      <c r="C118" s="52" t="s">
        <v>95</v>
      </c>
      <c r="D118" s="64"/>
      <c r="E118" s="64"/>
      <c r="F118" s="64"/>
    </row>
    <row r="119" spans="1:6" ht="27.6" x14ac:dyDescent="0.3">
      <c r="A119" s="52">
        <v>15</v>
      </c>
      <c r="B119" s="65"/>
      <c r="C119" s="52" t="s">
        <v>86</v>
      </c>
      <c r="D119" s="64"/>
      <c r="E119" s="64"/>
      <c r="F119" s="64"/>
    </row>
    <row r="120" spans="1:6" ht="27.6" x14ac:dyDescent="0.3">
      <c r="A120" s="52">
        <v>16</v>
      </c>
      <c r="B120" s="65" t="s">
        <v>8</v>
      </c>
      <c r="C120" s="52" t="s">
        <v>87</v>
      </c>
      <c r="D120" s="64" t="s">
        <v>111</v>
      </c>
      <c r="E120" s="64"/>
      <c r="F120" s="64"/>
    </row>
    <row r="121" spans="1:6" ht="41.4" x14ac:dyDescent="0.3">
      <c r="A121" s="52">
        <v>17</v>
      </c>
      <c r="B121" s="65"/>
      <c r="C121" s="52" t="s">
        <v>105</v>
      </c>
      <c r="D121" s="64"/>
      <c r="E121" s="64"/>
      <c r="F121" s="64"/>
    </row>
    <row r="122" spans="1:6" x14ac:dyDescent="0.3">
      <c r="A122" s="52">
        <v>18</v>
      </c>
      <c r="B122" s="65"/>
      <c r="C122" s="52" t="s">
        <v>88</v>
      </c>
      <c r="D122" s="64"/>
      <c r="E122" s="64"/>
      <c r="F122" s="64"/>
    </row>
    <row r="123" spans="1:6" x14ac:dyDescent="0.3">
      <c r="A123" s="52">
        <v>19</v>
      </c>
      <c r="B123" s="65"/>
      <c r="C123" s="52" t="s">
        <v>106</v>
      </c>
      <c r="D123" s="64"/>
      <c r="E123" s="64"/>
      <c r="F123" s="64"/>
    </row>
    <row r="124" spans="1:6" x14ac:dyDescent="0.3">
      <c r="A124" s="52">
        <v>20</v>
      </c>
      <c r="B124" s="65"/>
      <c r="C124" s="52" t="s">
        <v>96</v>
      </c>
      <c r="D124" s="64"/>
      <c r="E124" s="64"/>
      <c r="F124" s="64"/>
    </row>
    <row r="125" spans="1:6" ht="27.6" x14ac:dyDescent="0.3">
      <c r="A125" s="52">
        <v>21</v>
      </c>
      <c r="B125" s="65" t="s">
        <v>9</v>
      </c>
      <c r="C125" s="52" t="s">
        <v>107</v>
      </c>
      <c r="D125" s="64" t="s">
        <v>111</v>
      </c>
      <c r="E125" s="64"/>
      <c r="F125" s="64"/>
    </row>
    <row r="126" spans="1:6" ht="27.6" x14ac:dyDescent="0.3">
      <c r="A126" s="52">
        <v>22</v>
      </c>
      <c r="B126" s="65"/>
      <c r="C126" s="52" t="s">
        <v>97</v>
      </c>
      <c r="D126" s="64"/>
      <c r="E126" s="64"/>
      <c r="F126" s="64"/>
    </row>
    <row r="127" spans="1:6" x14ac:dyDescent="0.3">
      <c r="A127" s="52">
        <v>23</v>
      </c>
      <c r="B127" s="65"/>
      <c r="C127" s="52" t="s">
        <v>98</v>
      </c>
      <c r="D127" s="64"/>
      <c r="E127" s="64"/>
      <c r="F127" s="64"/>
    </row>
    <row r="128" spans="1:6" ht="27.6" x14ac:dyDescent="0.3">
      <c r="A128" s="52">
        <v>24</v>
      </c>
      <c r="B128" s="65"/>
      <c r="C128" s="52" t="s">
        <v>99</v>
      </c>
      <c r="D128" s="64"/>
      <c r="E128" s="64"/>
      <c r="F128" s="64"/>
    </row>
    <row r="129" spans="1:6" x14ac:dyDescent="0.3">
      <c r="A129" s="52">
        <v>25</v>
      </c>
      <c r="B129" s="65"/>
      <c r="C129" s="52" t="s">
        <v>100</v>
      </c>
      <c r="D129" s="64"/>
      <c r="E129" s="64"/>
      <c r="F129" s="64"/>
    </row>
    <row r="131" spans="1:6" s="3" customFormat="1" ht="21" customHeight="1" x14ac:dyDescent="0.3">
      <c r="A131" s="2" t="s">
        <v>121</v>
      </c>
      <c r="B131" s="3" t="s">
        <v>116</v>
      </c>
      <c r="C131" s="53"/>
      <c r="D131" s="28"/>
      <c r="E131" s="29"/>
      <c r="F131" s="2"/>
    </row>
    <row r="132" spans="1:6" s="3" customFormat="1" ht="21" customHeight="1" x14ac:dyDescent="0.3">
      <c r="A132" s="2" t="s">
        <v>122</v>
      </c>
      <c r="B132" s="3" t="s">
        <v>117</v>
      </c>
      <c r="C132" s="53"/>
      <c r="D132" s="28"/>
      <c r="E132" s="29"/>
      <c r="F132" s="2"/>
    </row>
    <row r="133" spans="1:6" s="3" customFormat="1" ht="21" customHeight="1" x14ac:dyDescent="0.3">
      <c r="A133" s="2" t="s">
        <v>123</v>
      </c>
      <c r="B133" s="3" t="s">
        <v>118</v>
      </c>
      <c r="C133" s="53"/>
      <c r="D133" s="28"/>
      <c r="E133" s="29"/>
      <c r="F133" s="2"/>
    </row>
    <row r="134" spans="1:6" s="3" customFormat="1" ht="21" customHeight="1" x14ac:dyDescent="0.3">
      <c r="A134" s="2" t="s">
        <v>124</v>
      </c>
      <c r="B134" s="3" t="s">
        <v>119</v>
      </c>
      <c r="C134" s="53"/>
      <c r="D134" s="28"/>
      <c r="E134" s="29"/>
      <c r="F134" s="2"/>
    </row>
  </sheetData>
  <mergeCells count="54">
    <mergeCell ref="D92:F92"/>
    <mergeCell ref="D86:F86"/>
    <mergeCell ref="D87:F87"/>
    <mergeCell ref="D88:F88"/>
    <mergeCell ref="D90:F90"/>
    <mergeCell ref="D91:F91"/>
    <mergeCell ref="D100:F100"/>
    <mergeCell ref="D93:F93"/>
    <mergeCell ref="D94:F94"/>
    <mergeCell ref="D96:F96"/>
    <mergeCell ref="D97:F97"/>
    <mergeCell ref="D98:F98"/>
    <mergeCell ref="D99:F99"/>
    <mergeCell ref="B5:B9"/>
    <mergeCell ref="D46:F46"/>
    <mergeCell ref="D47:F47"/>
    <mergeCell ref="D48:F48"/>
    <mergeCell ref="B72:B76"/>
    <mergeCell ref="D72:F72"/>
    <mergeCell ref="D73:F73"/>
    <mergeCell ref="D74:F74"/>
    <mergeCell ref="D75:F75"/>
    <mergeCell ref="D76:F76"/>
    <mergeCell ref="D70:F70"/>
    <mergeCell ref="D42:F42"/>
    <mergeCell ref="D43:F43"/>
    <mergeCell ref="D44:F44"/>
    <mergeCell ref="D45:F45"/>
    <mergeCell ref="B11:B21"/>
    <mergeCell ref="B29:B34"/>
    <mergeCell ref="B23:B27"/>
    <mergeCell ref="B36:B40"/>
    <mergeCell ref="D104:F104"/>
    <mergeCell ref="D105:F109"/>
    <mergeCell ref="B78:B82"/>
    <mergeCell ref="D81:F81"/>
    <mergeCell ref="D82:F82"/>
    <mergeCell ref="B90:B94"/>
    <mergeCell ref="B96:B100"/>
    <mergeCell ref="D78:F78"/>
    <mergeCell ref="D79:F79"/>
    <mergeCell ref="D80:F80"/>
    <mergeCell ref="B84:B88"/>
    <mergeCell ref="D84:F84"/>
    <mergeCell ref="D85:F85"/>
    <mergeCell ref="D110:F114"/>
    <mergeCell ref="D115:F119"/>
    <mergeCell ref="D120:F124"/>
    <mergeCell ref="D125:F129"/>
    <mergeCell ref="B105:B109"/>
    <mergeCell ref="B110:B114"/>
    <mergeCell ref="B115:B119"/>
    <mergeCell ref="B120:B124"/>
    <mergeCell ref="B125:B129"/>
  </mergeCells>
  <conditionalFormatting sqref="B43:B47">
    <cfRule type="colorScale" priority="33">
      <colorScale>
        <cfvo type="min"/>
        <cfvo type="percentile" val="50"/>
        <cfvo type="max"/>
        <color rgb="FF008000"/>
        <color rgb="FFFFEB84"/>
        <color rgb="FFC00000"/>
      </colorScale>
    </cfRule>
  </conditionalFormatting>
  <conditionalFormatting sqref="D72:F76">
    <cfRule type="containsText" dxfId="1" priority="10" operator="containsText" text="X">
      <formula>NOT(ISERROR(SEARCH("X",D72)))</formula>
    </cfRule>
  </conditionalFormatting>
  <conditionalFormatting sqref="D78:F82 D84:F88 D90:F94 D96:F100">
    <cfRule type="containsText" dxfId="0" priority="8" operator="containsText" text="X">
      <formula>NOT(ISERROR(SEARCH("X",D78)))</formula>
    </cfRule>
  </conditionalFormatting>
  <pageMargins left="0.7" right="0.7" top="0.75" bottom="0.75" header="0.3" footer="0.3"/>
  <pageSetup orientation="portrait" horizontalDpi="1200" verticalDpi="1200" r:id="rId1"/>
  <headerFooter>
    <oddFooter>&amp;R&amp;P</oddFooter>
  </headerFooter>
  <ignoredErrors>
    <ignoredError sqref="H8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ED153A99-E62A-4448-8449-E09DC4056D62}">
            <xm:f>NOT(ISERROR(SEARCH("-",D72)))</xm:f>
            <xm:f>"-"</xm:f>
            <x14:dxf/>
          </x14:cfRule>
          <xm:sqref>D72:F76</xm:sqref>
        </x14:conditionalFormatting>
        <x14:conditionalFormatting xmlns:xm="http://schemas.microsoft.com/office/excel/2006/main">
          <x14:cfRule type="containsText" priority="7" operator="containsText" id="{4D3151D5-A5D7-4137-8997-D3724997CF29}">
            <xm:f>NOT(ISERROR(SEARCH("-",D78)))</xm:f>
            <xm:f>"-"</xm:f>
            <x14:dxf/>
          </x14:cfRule>
          <xm:sqref>D78:F82 D84:F88 D90:F94 D96:F100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Self-assessment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Goran Milenkovic</cp:lastModifiedBy>
  <cp:lastPrinted>2024-11-25T11:04:23Z</cp:lastPrinted>
  <dcterms:created xsi:type="dcterms:W3CDTF">2022-06-30T07:16:53Z</dcterms:created>
  <dcterms:modified xsi:type="dcterms:W3CDTF">2024-11-25T11:04:29Z</dcterms:modified>
</cp:coreProperties>
</file>